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Ügyfelszolgalat\SZERZODESEK legfrissebb verziók 2022\Sion Security Kft. szerződései\SION\"/>
    </mc:Choice>
  </mc:AlternateContent>
  <bookViews>
    <workbookView xWindow="-105" yWindow="-105" windowWidth="23250" windowHeight="12570" tabRatio="903" activeTab="1"/>
  </bookViews>
  <sheets>
    <sheet name="Adategyeztető " sheetId="1" r:id="rId1"/>
    <sheet name="Szerződés" sheetId="10" r:id="rId2"/>
    <sheet name="Adatlap" sheetId="17" r:id="rId3"/>
    <sheet name="Műszaki_Átadás-Átvétel" sheetId="11" r:id="rId4"/>
    <sheet name="Felmérésilap_Bekötésre-Átkötés" sheetId="14" r:id="rId5"/>
    <sheet name="MGSZ_Meghatalmazás" sheetId="15" r:id="rId6"/>
    <sheet name="CÉG_Meghatalmazás" sheetId="16" r:id="rId7"/>
    <sheet name="CÉG_Kézfizető_kezesi" sheetId="12" r:id="rId8"/>
  </sheets>
  <externalReferences>
    <externalReference r:id="rId9"/>
  </externalReferences>
  <definedNames>
    <definedName name="adóazonosító_jel" localSheetId="2">'[1]Adategyeztető '!$B$10</definedName>
    <definedName name="adóazonosító_jel">'Adategyeztető '!$B$10</definedName>
    <definedName name="adószám" localSheetId="2">'[1]Adategyeztető '!$B$11</definedName>
    <definedName name="adószám">'Adategyeztető '!$B$11</definedName>
    <definedName name="anyjaneve" localSheetId="2">'[1]Adategyeztető '!$B$6</definedName>
    <definedName name="anyjaneve">'Adategyeztető '!$B$6</definedName>
    <definedName name="Cégjegyzék_szám" localSheetId="2">'[1]Adategyeztető '!$B$13</definedName>
    <definedName name="Cégjegyzék_szám">'Adategyeztető '!$B$13</definedName>
    <definedName name="e_mail_címe" localSheetId="2">'[1]Adategyeztető '!$B$20</definedName>
    <definedName name="e_mail_címe">'Adategyeztető '!$B$20</definedName>
    <definedName name="értesítendő_név1" localSheetId="2">'[1]Adategyeztető '!$B$23</definedName>
    <definedName name="értesítendő_név1">'Adategyeztető '!$B$23</definedName>
    <definedName name="értesítendő_név2" localSheetId="2">'[1]Adategyeztető '!$B$24</definedName>
    <definedName name="értesítendő_név2">'Adategyeztető '!$B$24</definedName>
    <definedName name="értesítendő_név3" localSheetId="2">'[1]Adategyeztető '!$B$25</definedName>
    <definedName name="értesítendő_név3">'Adategyeztető '!$B$25</definedName>
    <definedName name="értesítendő_név4" localSheetId="2">'[1]Adategyeztető '!$B$26</definedName>
    <definedName name="értesítendő_név4">'Adategyeztető '!$B$26</definedName>
    <definedName name="értesítendő_név5" localSheetId="2">'[1]Adategyeztető '!$B$27</definedName>
    <definedName name="értesítendő_név5">'Adategyeztető '!$B$27</definedName>
    <definedName name="értesítendő_név6" localSheetId="2">'[1]Adategyeztető '!$B$28</definedName>
    <definedName name="értesítendő_név6">'Adategyeztető '!$B$28</definedName>
    <definedName name="értesítendő_telefonszáma1" localSheetId="2">'[1]Adategyeztető '!$E$23</definedName>
    <definedName name="értesítendő_telefonszáma1">'Adategyeztető '!$E$23</definedName>
    <definedName name="értesítendő_telefonszáma2" localSheetId="2">'[1]Adategyeztető '!$E$24</definedName>
    <definedName name="értesítendő_telefonszáma2">'Adategyeztető '!$E$24</definedName>
    <definedName name="értesítendő_telefonszáma3" localSheetId="2">'[1]Adategyeztető '!$E$25</definedName>
    <definedName name="értesítendő_telefonszáma3">'Adategyeztető '!$E$25</definedName>
    <definedName name="értesítendő_telefonszáma4" localSheetId="2">'[1]Adategyeztető '!$E$26</definedName>
    <definedName name="értesítendő_telefonszáma4">'Adategyeztető '!$E$26</definedName>
    <definedName name="értesítendő_telefonszáma5" localSheetId="2">'[1]Adategyeztető '!$E$27</definedName>
    <definedName name="értesítendő_telefonszáma5">'Adategyeztető '!$E$27</definedName>
    <definedName name="értesítendő_telefonszáma6" localSheetId="2">'[1]Adategyeztető '!$E$28</definedName>
    <definedName name="értesítendő_telefonszáma6">'Adategyeztető '!$E$28</definedName>
    <definedName name="Eseménylista" localSheetId="2">'[1]Adategyeztető '!$B$17</definedName>
    <definedName name="Eseménylista">'Adategyeztető '!$B$17</definedName>
    <definedName name="fizetési_mód" localSheetId="2">'[1]Adategyeztető '!$D$29</definedName>
    <definedName name="fizetési_mód">'Adategyeztető '!$D$29</definedName>
    <definedName name="fizetési_rendszeresség" localSheetId="2">'[1]Adategyeztető '!$D$30</definedName>
    <definedName name="fizetési_rendszeresség">'Adategyeztető '!$D$30</definedName>
    <definedName name="Hol_hallot_rolunk" localSheetId="2">'[1]Adategyeztető '!$B$21</definedName>
    <definedName name="Hol_hallot_rolunk">'Adategyeztető '!$B$21</definedName>
    <definedName name="jelszo" localSheetId="2">'[1]Adategyeztető '!#REF!</definedName>
    <definedName name="jelszo">'Adategyeztető '!#REF!</definedName>
    <definedName name="képviselőneve" localSheetId="2">'[1]Adategyeztető '!$B$5</definedName>
    <definedName name="képviselőneve">'Adategyeztető '!$B$5</definedName>
    <definedName name="kód" localSheetId="2">'[1]Adategyeztető '!$E$1</definedName>
    <definedName name="kód">'Adategyeztető '!$E$1</definedName>
    <definedName name="kódszám">'Adategyeztető '!$E$2</definedName>
    <definedName name="központ_típusa" localSheetId="2">'[1]Adategyeztető '!$B$31</definedName>
    <definedName name="központ_típusa">'Adategyeztető '!$B$31</definedName>
    <definedName name="Kulcs_található_cím" localSheetId="2">'[1]Adategyeztető '!#REF!</definedName>
    <definedName name="Kulcs_található_cím">'Adategyeztető '!#REF!</definedName>
    <definedName name="kulcs_található_név" localSheetId="2">'[1]Adategyeztető '!#REF!</definedName>
    <definedName name="kulcs_található_név">'Adategyeztető '!#REF!</definedName>
    <definedName name="Kulcs_található_telefonszám1" localSheetId="2">'[1]Adategyeztető '!#REF!</definedName>
    <definedName name="Kulcs_található_telefonszám1">'Adategyeztető '!#REF!</definedName>
    <definedName name="Kulcs_található_telefonszám2" localSheetId="2">'[1]Adategyeztető '!#REF!</definedName>
    <definedName name="Kulcs_található_telefonszám2">'Adategyeztető '!#REF!</definedName>
    <definedName name="lakcím" localSheetId="2">'[1]Adategyeztető '!$B$8</definedName>
    <definedName name="lakcím">'Adategyeztető '!$B$8</definedName>
    <definedName name="Levelezési_cím" localSheetId="2">'[1]Adategyeztető '!$B$18</definedName>
    <definedName name="Levelezési_cím">'Adategyeztető '!$B$18</definedName>
    <definedName name="meghatalmazott" localSheetId="2">'[1]Adategyeztető '!$B$4</definedName>
    <definedName name="meghatalmazott">'Adategyeztető '!$B$4</definedName>
    <definedName name="Számlázási_cím" localSheetId="2">'[1]Adategyeztető '!$C$19</definedName>
    <definedName name="Számlázási_cím">'Adategyeztető '!$C$19</definedName>
    <definedName name="székhelycím" localSheetId="2">'[1]Adategyeztető '!$B$9</definedName>
    <definedName name="székhelycím">'Adategyeztető '!$B$9</definedName>
    <definedName name="Személyig._szám" localSheetId="2">'[1]Adategyeztető '!$B$12</definedName>
    <definedName name="Személyig._szám">'Adategyeztető '!$B$12</definedName>
    <definedName name="szerződőneve" localSheetId="2">'[1]Adategyeztető '!$B$3</definedName>
    <definedName name="szerződőneve">'Adategyeztető '!$B$3</definedName>
    <definedName name="születési_hely_idő" localSheetId="2">'[1]Adategyeztető '!$B$7</definedName>
    <definedName name="születési_hely_idő">'Adategyeztető '!$B$7</definedName>
    <definedName name="távfelügyeleti_objektum_címe" localSheetId="2">'[1]Adategyeztető '!$B$15</definedName>
    <definedName name="távfelügyeleti_objektum_címe">'Adategyeztető '!$B$15</definedName>
    <definedName name="Távfelügyeleti_objektum_jellege">'Adategyeztető '!$B$16</definedName>
    <definedName name="távfelügyeleti_objektum_neve">'Adategyeztető '!$B$14</definedName>
    <definedName name="távfelügyeleti_objektum_vezetékes_tel.sz." localSheetId="2">'[1]Adategyeztető '!#REF!</definedName>
    <definedName name="távfelügyeleti_objektum_vezetékes_tel.sz.">'Adategyeztető '!#REF!</definedName>
    <definedName name="Telepítő_Kód" localSheetId="2">'[1]Adategyeztető '!$B$32</definedName>
    <definedName name="Telepítő_Kód">'Adategyeztető '!$B$32</definedName>
    <definedName name="telepítő_kódja" localSheetId="2">'[1]Adategyeztető '!$E$32</definedName>
    <definedName name="telepítő_kódja">'Adategyeztető '!$E$32</definedName>
    <definedName name="telepítő_név" localSheetId="2">'[1]Adategyeztető '!$D$32</definedName>
    <definedName name="telepítő_név">'Adategyeztető '!$D$32</definedName>
    <definedName name="telepítő_neve" localSheetId="2">'[1]Adategyeztető '!$B$32</definedName>
    <definedName name="telepítő_neve">'Adategyeztető '!$B$32</definedName>
    <definedName name="védett_objektum_címe" localSheetId="2">'[1]Adategyeztető '!$B$15</definedName>
    <definedName name="védett_objektum_címe">'Adategyeztető '!$B$15</definedName>
    <definedName name="védett_objektum_jellege" localSheetId="2">'[1]Adategyeztető '!$B$16</definedName>
    <definedName name="védett_objektum_jellege">'Adategyeztető '!$B$16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0" l="1"/>
  <c r="D14" i="10"/>
  <c r="D13" i="10"/>
  <c r="D12" i="10"/>
  <c r="D11" i="10"/>
  <c r="D10" i="10"/>
  <c r="D9" i="10"/>
  <c r="D8" i="10"/>
  <c r="D7" i="10"/>
  <c r="D6" i="10"/>
  <c r="D5" i="10"/>
  <c r="D4" i="10"/>
  <c r="D3" i="10"/>
  <c r="G24" i="17" l="1"/>
  <c r="H22" i="17"/>
  <c r="C22" i="17"/>
  <c r="F19" i="17"/>
  <c r="F18" i="17"/>
  <c r="F17" i="17"/>
  <c r="F16" i="17"/>
  <c r="F15" i="17"/>
  <c r="F14" i="17"/>
  <c r="B19" i="17"/>
  <c r="B18" i="17"/>
  <c r="B17" i="17"/>
  <c r="B16" i="17"/>
  <c r="B14" i="17"/>
  <c r="B15" i="17"/>
  <c r="C10" i="17"/>
  <c r="I6" i="17"/>
  <c r="D6" i="17"/>
  <c r="D5" i="17"/>
  <c r="D4" i="17"/>
  <c r="C3" i="17"/>
  <c r="I2" i="17"/>
  <c r="D12" i="11" l="1"/>
  <c r="E8" i="12" l="1"/>
  <c r="A13" i="14"/>
  <c r="F13" i="14"/>
  <c r="F12" i="14"/>
  <c r="E6" i="12"/>
  <c r="E7" i="12"/>
  <c r="D11" i="11"/>
  <c r="D8" i="11"/>
  <c r="G37" i="16"/>
  <c r="A37" i="16"/>
  <c r="E17" i="16"/>
  <c r="D14" i="16"/>
  <c r="D13" i="16"/>
  <c r="D12" i="16"/>
  <c r="B11" i="16"/>
  <c r="E9" i="16"/>
  <c r="E8" i="16"/>
  <c r="E7" i="16"/>
  <c r="E6" i="16"/>
  <c r="E5" i="16"/>
  <c r="E4" i="16"/>
  <c r="G35" i="15"/>
  <c r="A35" i="15"/>
  <c r="E14" i="15"/>
  <c r="E11" i="15"/>
  <c r="E10" i="15"/>
  <c r="E9" i="15"/>
  <c r="E8" i="15"/>
  <c r="E7" i="15"/>
  <c r="E6" i="15"/>
  <c r="F12" i="12"/>
  <c r="H10" i="12"/>
  <c r="E5" i="12"/>
</calcChain>
</file>

<file path=xl/sharedStrings.xml><?xml version="1.0" encoding="utf-8"?>
<sst xmlns="http://schemas.openxmlformats.org/spreadsheetml/2006/main" count="320" uniqueCount="208">
  <si>
    <t>Adategyeztető</t>
  </si>
  <si>
    <t>1.</t>
  </si>
  <si>
    <t>2.</t>
  </si>
  <si>
    <t>3.</t>
  </si>
  <si>
    <t>e-mail címe</t>
  </si>
  <si>
    <t>távfelügyeleti objektum neve</t>
  </si>
  <si>
    <t>távfelügyeleti objektum címe</t>
  </si>
  <si>
    <t>Adatlap</t>
  </si>
  <si>
    <t>Jelszó:</t>
  </si>
  <si>
    <t>Kódszám:</t>
  </si>
  <si>
    <t>Megbízó neve:</t>
  </si>
  <si>
    <t>Megbízó számlázási címe:</t>
  </si>
  <si>
    <t>Megbízó levelezési címe:</t>
  </si>
  <si>
    <t>Védett objektum címe:</t>
  </si>
  <si>
    <t>Jellege:</t>
  </si>
  <si>
    <t>Kulcs található:</t>
  </si>
  <si>
    <t>Név:</t>
  </si>
  <si>
    <t>Cím:</t>
  </si>
  <si>
    <t>Telefonszám:</t>
  </si>
  <si>
    <t>E-mail cím:</t>
  </si>
  <si>
    <t>Eseményjelzéskor értesítendők:</t>
  </si>
  <si>
    <t>Telefonszám</t>
  </si>
  <si>
    <t>4.</t>
  </si>
  <si>
    <t>5.</t>
  </si>
  <si>
    <t>6.</t>
  </si>
  <si>
    <t>Fizetési mód:</t>
  </si>
  <si>
    <t>Rendszeresség:</t>
  </si>
  <si>
    <t>Eseménylista e-mailben(bruttó 400Ft/hó):</t>
  </si>
  <si>
    <t>Megjegyzések:</t>
  </si>
  <si>
    <t>Szerződéskötés ideje:</t>
  </si>
  <si>
    <t>Megbízó (képviselője) aláírása</t>
  </si>
  <si>
    <t>Levelezési cím</t>
  </si>
  <si>
    <t>Eseménylista (br: 400 Ft/hó) (igen/nem)</t>
  </si>
  <si>
    <t>kód:</t>
  </si>
  <si>
    <t>Rendszerrel kapcsolatos információk</t>
  </si>
  <si>
    <t>Riasztó központ típusa:</t>
  </si>
  <si>
    <t>Távirányító:</t>
  </si>
  <si>
    <t>Telepítő neve:</t>
  </si>
  <si>
    <t>Telepítő kód:</t>
  </si>
  <si>
    <t>Zónakiosztás:</t>
  </si>
  <si>
    <t>Elhelyezése:</t>
  </si>
  <si>
    <t>Típusa</t>
  </si>
  <si>
    <t>:</t>
  </si>
  <si>
    <t>7.</t>
  </si>
  <si>
    <t>8.</t>
  </si>
  <si>
    <t>9.</t>
  </si>
  <si>
    <t>10.</t>
  </si>
  <si>
    <t>11.</t>
  </si>
  <si>
    <t>12.</t>
  </si>
  <si>
    <t>13.</t>
  </si>
  <si>
    <t>14.</t>
  </si>
  <si>
    <t>15.</t>
  </si>
  <si>
    <t>16.</t>
  </si>
  <si>
    <t>Igen:</t>
  </si>
  <si>
    <t>Nem:</t>
  </si>
  <si>
    <t>Futási ideje:</t>
  </si>
  <si>
    <t>mp</t>
  </si>
  <si>
    <t>……………….</t>
  </si>
  <si>
    <t>Adóazonosító jele:</t>
  </si>
  <si>
    <t>Objektum azonosító száma:</t>
  </si>
  <si>
    <t xml:space="preserve"> </t>
  </si>
  <si>
    <t>Havonta Csekkel, ill. HKP-san nem lehet fizetni, csak utalásos móddal.</t>
  </si>
  <si>
    <t>Ha nem lesz az aláíró a helyszínen, akkor ki lesz a meghatalmazott (előre küldeni ilyenkor e-mail-ben a meghatalmazást)</t>
  </si>
  <si>
    <t>(Minimum 3 értesítendő személy megadása ajánlott)</t>
  </si>
  <si>
    <r>
      <t xml:space="preserve">székhelycím </t>
    </r>
    <r>
      <rPr>
        <sz val="10"/>
        <color theme="1"/>
        <rFont val="Calibri"/>
        <family val="2"/>
        <charset val="238"/>
        <scheme val="minor"/>
      </rPr>
      <t>(cég v. egyéni vállalkozás setén)</t>
    </r>
  </si>
  <si>
    <r>
      <t xml:space="preserve">adóazonosító jel </t>
    </r>
    <r>
      <rPr>
        <sz val="10"/>
        <color theme="1"/>
        <rFont val="Calibri"/>
        <family val="2"/>
        <charset val="238"/>
        <scheme val="minor"/>
      </rPr>
      <t>(képviselő v. magámszemély)</t>
    </r>
  </si>
  <si>
    <r>
      <t xml:space="preserve">adószám </t>
    </r>
    <r>
      <rPr>
        <sz val="10"/>
        <color theme="1"/>
        <rFont val="Calibri"/>
        <family val="2"/>
        <charset val="238"/>
        <scheme val="minor"/>
      </rPr>
      <t>(cég v. egyéni vállalkozás esetén)</t>
    </r>
  </si>
  <si>
    <r>
      <t xml:space="preserve">Személyig. szám </t>
    </r>
    <r>
      <rPr>
        <sz val="10"/>
        <color theme="1"/>
        <rFont val="Calibri"/>
        <family val="2"/>
        <charset val="238"/>
        <scheme val="minor"/>
      </rPr>
      <t>(képviselő vagy magámszemély esetén)</t>
    </r>
  </si>
  <si>
    <r>
      <t xml:space="preserve">Cégjegyzék szám </t>
    </r>
    <r>
      <rPr>
        <sz val="10"/>
        <color theme="1"/>
        <rFont val="Calibri"/>
        <family val="2"/>
        <charset val="238"/>
        <scheme val="minor"/>
      </rPr>
      <t>(cég esetén)</t>
    </r>
  </si>
  <si>
    <r>
      <rPr>
        <i/>
        <u/>
        <sz val="11"/>
        <color theme="1"/>
        <rFont val="Calibri"/>
        <family val="2"/>
        <charset val="238"/>
        <scheme val="minor"/>
      </rPr>
      <t>Fizetési módok:</t>
    </r>
    <r>
      <rPr>
        <sz val="11"/>
        <color theme="1"/>
        <rFont val="Calibri"/>
        <family val="2"/>
        <charset val="238"/>
        <scheme val="minor"/>
      </rPr>
      <t xml:space="preserve"> Átutalás, Csekk, Halasztott Kp.</t>
    </r>
    <r>
      <rPr>
        <sz val="11"/>
        <color theme="1"/>
        <rFont val="Calibri"/>
        <family val="2"/>
        <charset val="238"/>
        <scheme val="minor"/>
      </rPr>
      <t xml:space="preserve"> </t>
    </r>
  </si>
  <si>
    <r>
      <rPr>
        <i/>
        <u/>
        <sz val="11"/>
        <color theme="1"/>
        <rFont val="Calibri"/>
        <family val="2"/>
        <charset val="238"/>
        <scheme val="minor"/>
      </rPr>
      <t>Rendszeresség:</t>
    </r>
    <r>
      <rPr>
        <sz val="11"/>
        <color theme="1"/>
        <rFont val="Calibri"/>
        <family val="2"/>
        <charset val="238"/>
        <scheme val="minor"/>
      </rPr>
      <t xml:space="preserve"> havonta, negyedévente, félévente, évente</t>
    </r>
  </si>
  <si>
    <t>Mely létrejött egyrészről, mint Megbízó:</t>
  </si>
  <si>
    <t>Lakcíme:</t>
  </si>
  <si>
    <t>Anyja neve:</t>
  </si>
  <si>
    <t>Születési helye, ideje:</t>
  </si>
  <si>
    <t>Személyigazolvány száma:</t>
  </si>
  <si>
    <t xml:space="preserve">Másrészről mint Szolgáltató:
</t>
  </si>
  <si>
    <t>2340 Kiskunlacháza Dózsa György út 186.</t>
  </si>
  <si>
    <t>Távfelügyeleti objektum címe:</t>
  </si>
  <si>
    <t>Neve:</t>
  </si>
  <si>
    <t>Cégjegyzék szám:</t>
  </si>
  <si>
    <t>Székhely:</t>
  </si>
  <si>
    <t>Levelezési cím:</t>
  </si>
  <si>
    <t xml:space="preserve">  Megbízó neve :</t>
  </si>
  <si>
    <t xml:space="preserve">  Képviselő neve (cég esetén) :</t>
  </si>
  <si>
    <t xml:space="preserve">  Székhely címe:</t>
  </si>
  <si>
    <t xml:space="preserve">  Adószáma:</t>
  </si>
  <si>
    <t xml:space="preserve">  Cégjegyzékszáma:</t>
  </si>
  <si>
    <t>Távfelügyeleti Szerződés</t>
  </si>
  <si>
    <t>A szerződő felek jelen szerződést, akaratukkal mindenben megegyezőt jóváhagyólag aláírják.</t>
  </si>
  <si>
    <t>………………………………………………………</t>
  </si>
  <si>
    <t>Megbízó (képviselője) olvasható neve</t>
  </si>
  <si>
    <t>Megbízó Személyigazolvány száma</t>
  </si>
  <si>
    <t>…………………………………………</t>
  </si>
  <si>
    <t>Szerződő felek a jelen szerződést az alábbi fentiekben megadott adatok (Távfelügyeleti objektum címe, Objektum azonosító száma) távfelügyeletének tárgyában kötik a szerződés részletezett rendelkezései szerint.</t>
  </si>
  <si>
    <t>Kiskunlacháza,  20…………...év …………..hó…………..nap</t>
  </si>
  <si>
    <r>
      <t xml:space="preserve">Fizetési mód </t>
    </r>
    <r>
      <rPr>
        <sz val="10"/>
        <color theme="1"/>
        <rFont val="Calibri"/>
        <family val="2"/>
        <charset val="238"/>
        <scheme val="minor"/>
      </rPr>
      <t>(Átutalás, Csekk)</t>
    </r>
  </si>
  <si>
    <r>
      <t xml:space="preserve">számlázási cím </t>
    </r>
    <r>
      <rPr>
        <sz val="9"/>
        <color theme="1"/>
        <rFont val="Calibri"/>
        <family val="2"/>
        <charset val="238"/>
        <scheme val="minor"/>
      </rPr>
      <t>(általában a védett objektum címe, cégek szokták a székhelyre kérni)</t>
    </r>
  </si>
  <si>
    <t>Hol hallott rólunk?</t>
  </si>
  <si>
    <r>
      <t xml:space="preserve">távfelügyeleti objektum jellege </t>
    </r>
    <r>
      <rPr>
        <sz val="10"/>
        <color theme="1"/>
        <rFont val="Calibri"/>
        <family val="2"/>
        <charset val="238"/>
        <scheme val="minor"/>
      </rPr>
      <t>(Ház, lakás, stb.)</t>
    </r>
  </si>
  <si>
    <r>
      <t xml:space="preserve">Lakcím </t>
    </r>
    <r>
      <rPr>
        <sz val="10"/>
        <color theme="1"/>
        <rFont val="Calibri"/>
        <family val="2"/>
        <charset val="238"/>
        <scheme val="minor"/>
      </rPr>
      <t>(képviselő v. magámszemély)</t>
    </r>
  </si>
  <si>
    <r>
      <t xml:space="preserve">Születési hely, idő </t>
    </r>
    <r>
      <rPr>
        <sz val="10"/>
        <color theme="1"/>
        <rFont val="Calibri"/>
        <family val="2"/>
        <charset val="238"/>
        <scheme val="minor"/>
      </rPr>
      <t>(képviselő v. szerződő)</t>
    </r>
  </si>
  <si>
    <r>
      <t xml:space="preserve">Anyja neve: </t>
    </r>
    <r>
      <rPr>
        <sz val="10"/>
        <color theme="1"/>
        <rFont val="Calibri"/>
        <family val="2"/>
        <charset val="238"/>
        <scheme val="minor"/>
      </rPr>
      <t>(képviselő v. magámszemély)</t>
    </r>
  </si>
  <si>
    <r>
      <t xml:space="preserve">Szerződő neve </t>
    </r>
    <r>
      <rPr>
        <sz val="10"/>
        <color theme="1"/>
        <rFont val="Calibri"/>
        <family val="2"/>
        <charset val="238"/>
        <scheme val="minor"/>
      </rPr>
      <t>(magámszemély. v. cég)</t>
    </r>
  </si>
  <si>
    <r>
      <t xml:space="preserve">Fizetési rendszeresség: </t>
    </r>
    <r>
      <rPr>
        <sz val="11"/>
        <color theme="1"/>
        <rFont val="Calibri"/>
        <family val="2"/>
        <charset val="238"/>
        <scheme val="minor"/>
      </rPr>
      <t>havonta (csekkel nem lehetséges), negyedévente, félévente, évente</t>
    </r>
  </si>
  <si>
    <t>A szürke mezőket nem az Ügyfél tölti ki!</t>
  </si>
  <si>
    <t>Eseménykor értesítendő      (Minimum 3 értesítendő személy megadása ajánlott)</t>
  </si>
  <si>
    <t>Név</t>
  </si>
  <si>
    <t>Központ típusa</t>
  </si>
  <si>
    <t>Telepítő Kód</t>
  </si>
  <si>
    <t>Telepítő neve</t>
  </si>
  <si>
    <t>Műszaki átadás – átvételi jegyzőkönyv</t>
  </si>
  <si>
    <t>A műszaki átadás-átvétel időpontja :</t>
  </si>
  <si>
    <t xml:space="preserve">Tárgya:       </t>
  </si>
  <si>
    <t>Kivitelezés helye:</t>
  </si>
  <si>
    <t>Megrendelő:</t>
  </si>
  <si>
    <t>A megrendelő jelenlévő megbízottja:</t>
  </si>
  <si>
    <t>A kivitelező jelenlévő megbízottja:</t>
  </si>
  <si>
    <t>Az elkészült munkát mennyiségileg, és minőségileg, kipróbált, működőképes állapotban átadom, illetve átveszem, az alap felhasználói kezelést elsajátítottam, és a telepítés árát a megállapodás szerint megtérítem.</t>
  </si>
  <si>
    <t>A felszerelt műszaki eszközökhöz tartozó írásos anyagokat átvettem, melyek a következők:</t>
  </si>
  <si>
    <t>-</t>
  </si>
  <si>
    <t>Árajánlat</t>
  </si>
  <si>
    <t>Ismertető</t>
  </si>
  <si>
    <t>átadás-átvételi jegyzőkönyv</t>
  </si>
  <si>
    <t>Távfelügyeleti szerződés</t>
  </si>
  <si>
    <t>Vállaljuk a rendszer garancián túli javítását is, külön KARBANTARTÁSI SZERZŐDÉS KERETÉBEN!</t>
  </si>
  <si>
    <t>Jelen szerződés alapján a számla benyújtható.</t>
  </si>
  <si>
    <t>Kelt:</t>
  </si>
  <si>
    <t>hó</t>
  </si>
  <si>
    <t>nap</t>
  </si>
  <si>
    <t>átadó</t>
  </si>
  <si>
    <t>atvevő</t>
  </si>
  <si>
    <t>KÉSZFIZETŐ KEZESI NYILATKOZAT</t>
  </si>
  <si>
    <t>Alulírott</t>
  </si>
  <si>
    <t>név</t>
  </si>
  <si>
    <t>anyja neve</t>
  </si>
  <si>
    <t>születési hely, idő</t>
  </si>
  <si>
    <t>lakcím</t>
  </si>
  <si>
    <t>mint természetes személy – továbbiakban. Kezes -, továbbá a</t>
  </si>
  <si>
    <t xml:space="preserve">Megbízott  –továbbiakban Jogosult - és </t>
  </si>
  <si>
    <t>Megbízó – továbbiakban Megbízó - gazdasági társaság között …………….……………-én létrejött Távfelügyeleti Szerződés elválaszthatatlan mellékletét képező alábbi nyilatkozatot teszem:</t>
  </si>
  <si>
    <t>Jelen nyilatkozat aláírásával büntetőjogi felelősségem teljes tudatában kijelentem, hogy mint magánszemély,(természetes személy) a Megbízó gazdasági társaság fenti Távfelügyeleti Szerződés alapján létrejött valamennyi esedékes, meg nem fizetett tartozásáért készfizető kezességet vállalok, és a Megbízó gazdasági társaság helyett Jogosult részére teljesítek.</t>
  </si>
  <si>
    <t>Jelen nyilatkozat alapján felhatalmazom a Jogosultat, hogy amennyiben Megbízó gazdasági társaság – a Jogosult által írásban megadott fizetési határidőben - nem teljesíti a fenti Távfelügyeleti Szerződésben foglalt fizetési kötelezettségét, akkor Jogosult, a Megbízóval szembeni egyidejű igényérvényesítés mellett, azzal egyidejűleg a Készfizető Kezestől is követelheti az azonnali teljesítést.</t>
  </si>
  <si>
    <t>készfizető kezes aláírása</t>
  </si>
  <si>
    <t>Tanúk:</t>
  </si>
  <si>
    <t>szig.szám</t>
  </si>
  <si>
    <t>aláírás</t>
  </si>
  <si>
    <t>Megrendelő neve:</t>
  </si>
  <si>
    <t>Azonosító:</t>
  </si>
  <si>
    <t>Telefonszáma:</t>
  </si>
  <si>
    <t>Felmérés helye:</t>
  </si>
  <si>
    <t>Felmérés ideje:</t>
  </si>
  <si>
    <t>Családiház:</t>
  </si>
  <si>
    <t>Nyaraló:</t>
  </si>
  <si>
    <t>Üzlet:</t>
  </si>
  <si>
    <t>Telephely:</t>
  </si>
  <si>
    <t>Felmérési adatlap bekötésre-átkötésre</t>
  </si>
  <si>
    <t>Dátum:                                       Óra:</t>
  </si>
  <si>
    <t>Riasztóközpont típusa:</t>
  </si>
  <si>
    <t>Telepítő kódja:</t>
  </si>
  <si>
    <t>Átkötés esetén az előző szolgáltató neve:…………………………….…...…..………………….</t>
  </si>
  <si>
    <t>Csatlakozási díj:</t>
  </si>
  <si>
    <t xml:space="preserve">Hűségidő: </t>
  </si>
  <si>
    <t>2év</t>
  </si>
  <si>
    <t>Őrzési díj:</t>
  </si>
  <si>
    <t>ESETI MEGHATALMAZÁS</t>
  </si>
  <si>
    <t>alulírott</t>
  </si>
  <si>
    <t>név:</t>
  </si>
  <si>
    <t>anyja neve:</t>
  </si>
  <si>
    <t>születési helye, ideje:</t>
  </si>
  <si>
    <t>lakcíme:</t>
  </si>
  <si>
    <t>személyig.száma:</t>
  </si>
  <si>
    <t>adóazonosító:</t>
  </si>
  <si>
    <t>meghatalmazom:</t>
  </si>
  <si>
    <t>Meghatalmazó aláírása</t>
  </si>
  <si>
    <t>Meghatalmazott aláírása</t>
  </si>
  <si>
    <t>ESETI MEGHATALAMAZÁS</t>
  </si>
  <si>
    <t>adóazonosító jele:</t>
  </si>
  <si>
    <t xml:space="preserve">mint a </t>
  </si>
  <si>
    <t>képviseletére jogosult személy</t>
  </si>
  <si>
    <t>adószáma:</t>
  </si>
  <si>
    <t>cégjegyzékszáma:</t>
  </si>
  <si>
    <t>székhely:</t>
  </si>
  <si>
    <t>ph.</t>
  </si>
  <si>
    <t>Biztonságtechnikai rendszer telepítése</t>
  </si>
  <si>
    <t>20          év</t>
  </si>
  <si>
    <t>Milyen úton jutott el hozzánk?</t>
  </si>
  <si>
    <t xml:space="preserve">Sion Security Kft </t>
  </si>
  <si>
    <t>13-09-089552</t>
  </si>
  <si>
    <t>2300 Ráckeve, Hrsz: 0436/2</t>
  </si>
  <si>
    <r>
      <t xml:space="preserve">SION SECURITY Kft. </t>
    </r>
    <r>
      <rPr>
        <sz val="10"/>
        <color rgb="FF000000"/>
        <rFont val="Arial Narrow"/>
        <family val="2"/>
        <charset val="238"/>
      </rPr>
      <t xml:space="preserve"> 2340 Kiskunlacháza, Dózsa Gy. út 186., E-mail: ugyfelszolgalat@sionsecurity.hu</t>
    </r>
  </si>
  <si>
    <r>
      <rPr>
        <b/>
        <i/>
        <sz val="11"/>
        <color theme="1"/>
        <rFont val="Arial"/>
        <family val="2"/>
        <charset val="238"/>
      </rPr>
      <t xml:space="preserve">arra, hogy a Sion Security Kft.-val </t>
    </r>
    <r>
      <rPr>
        <i/>
        <sz val="11"/>
        <color theme="1"/>
        <rFont val="Arial"/>
        <family val="2"/>
        <charset val="238"/>
      </rPr>
      <t xml:space="preserve">(székhelycíme: 2300 Ráckeve, Hrsz.: 0436/2., adószáma: 12744745-2-13) </t>
    </r>
    <r>
      <rPr>
        <b/>
        <i/>
        <sz val="11"/>
        <color theme="1"/>
        <rFont val="Arial"/>
        <family val="2"/>
        <charset val="238"/>
      </rPr>
      <t>létrejövő távfelügyeleti szerződés ügyében, teljes jogkörrel eljárjon</t>
    </r>
    <r>
      <rPr>
        <i/>
        <sz val="11"/>
        <color theme="1"/>
        <rFont val="Arial"/>
        <family val="2"/>
        <charset val="238"/>
      </rPr>
      <t>, a szerződést  és ahhoz kapcsolodó dokumentumokat nevemben aláírja.</t>
    </r>
  </si>
  <si>
    <r>
      <rPr>
        <b/>
        <i/>
        <sz val="11"/>
        <color theme="1"/>
        <rFont val="Arial"/>
        <family val="2"/>
        <charset val="238"/>
      </rPr>
      <t xml:space="preserve">arra, hogy a Sion Security Kft.-val </t>
    </r>
    <r>
      <rPr>
        <sz val="11"/>
        <color theme="1"/>
        <rFont val="Arial"/>
        <family val="2"/>
        <charset val="238"/>
      </rPr>
      <t xml:space="preserve">(székhelycíme: 2300 Ráckeve, Hrsz.: 0436/2., adószáma: 12744745-2-13) </t>
    </r>
    <r>
      <rPr>
        <b/>
        <i/>
        <sz val="11"/>
        <color theme="1"/>
        <rFont val="Arial"/>
        <family val="2"/>
        <charset val="238"/>
      </rPr>
      <t>létrejövő távfelügyeleti szerződés ügyében, teljes jogkörrel eljárjon</t>
    </r>
    <r>
      <rPr>
        <sz val="11"/>
        <color theme="1"/>
        <rFont val="Arial"/>
        <family val="2"/>
        <charset val="238"/>
      </rPr>
      <t>, a szerződést  és ahhoz kapcsolodó dokumentumokat nevemben aláírja.</t>
    </r>
  </si>
  <si>
    <t xml:space="preserve">Megbízó gazdasági társaság képviselője, a Sion Security Kft (2300 Ráckeve, Hrsz: 0436/2.) </t>
  </si>
  <si>
    <r>
      <rPr>
        <b/>
        <i/>
        <sz val="10"/>
        <color theme="1"/>
        <rFont val="Calibri"/>
        <family val="2"/>
        <charset val="238"/>
        <scheme val="minor"/>
      </rPr>
      <t xml:space="preserve">Képviselő neve </t>
    </r>
    <r>
      <rPr>
        <b/>
        <i/>
        <sz val="8"/>
        <color theme="1"/>
        <rFont val="Calibri"/>
        <family val="2"/>
        <charset val="238"/>
        <scheme val="minor"/>
      </rPr>
      <t>(cég, egyéni vállalkozás. esetén)</t>
    </r>
  </si>
  <si>
    <t>Sion Security Kft. (képviselője)</t>
  </si>
  <si>
    <t>Partíció: ……  db</t>
  </si>
  <si>
    <t>Nyitás</t>
  </si>
  <si>
    <t xml:space="preserve"> Pir</t>
  </si>
  <si>
    <t>Késleltetett</t>
  </si>
  <si>
    <t>Azonnali</t>
  </si>
  <si>
    <t>Egyéb</t>
  </si>
  <si>
    <t>Nyitás-zárás jelentés</t>
  </si>
  <si>
    <t>Sziréna</t>
  </si>
  <si>
    <t>nettó 7874,-Ft</t>
  </si>
  <si>
    <t>nettó 3540,-Ft/hó</t>
  </si>
  <si>
    <t>Szerződés hatályba lépése: 20………..év………….. hó…………..nap…………..óra…………..perc</t>
  </si>
  <si>
    <r>
      <t xml:space="preserve">1. SION SECURITY KFT.(továbbiakban, mint szolgáltató) vállalja, hogy fogadja a fent írt objektumból érkező jelzéseket a nap 24 órájában, melyet az oda telepített un. Személy-vagyonvédelmi berendezés továbbít a felügyeleti állomásra, telefonon vagy rádión keresztül, esetleg mindkettőn.
2. A beérkező adatokat számítógépesen kiértékeli és a jelzésnek megfelelően, intézkedik.
3. A szolgáltató vállalja, hogy eseményjelzéskor biztonsági szolgálata maximum: 15 perc alatt a helyszínre kiérkezik és a reá vonatkozó törvények szerint, intézkedik. Szerződő Felek megállapodnak, hogy Szolgáltató mentesül a 15 perces kiérkezési határidő alól, amennyiben a kiérkezéssel kapcsolatosan vis maior (pl.: járőr gépjármű kiérkezés közbeni meghibásodása, üzemképtelenné válása, rendőri igazoltatás esete, késleltető közlekedési jelzések /piros sorompó/ esete, stb.) áll fenn. Szükség szerint riasztja a területi illetékes hatóságot, valamint szakhatóságokat és a megrendelő által meghatározott személyeket. 
4. A szolgáltató eseményjelzéskor azonnal megkezdi az intézkedést, de a járőr helyszínre érkezéséig keletkezett esetleges rongálásért nem tud felelősséget vállalni.
5. A szolgáltató csak a távfelügyeleti rendszerére beérkezett információkért vállal felelősséget.
6. A szolgáltató a beérkezett adatokat számítógépesen naplózza és azt havi jelentésként egy hónapig, megőrzi.
7. Amennyiben a riasztórendszer telefonvonalon csatlakozik a szolgáltató távfelügyeleti rendszeréhez, úgy a szolgáltató nem vállal felelősséget a telefonvonal használhatatlansága, és az annak hiányából származó károkért.
8. Amennyiben a védelmi berendezés üzemképtelenné válik, a javítás vagy az esetleges csere idejéig az őrzésről a megrendelő gondoskodik.
9. A rádiós kódadó berendezés nem válik a megrendelő tulajdonává, annak költsége bérleti díjnak tekintendő az üzemeltetés teljes időtartamára.
- A rádiós rendszer folyamatos fejlesztési és karbantartási költségét nem hárítjuk át az előfizetőre.
10. A feltelepített riasztó rendszer az ügyfél tulajdonát képezi.
11. A megrendelő kötelezettséget vállal arra, hogy esetleges téves riasztáskor azonnal értesíti a biztonsági szolgálatot a /06 70/ 634-54-34-es telefonszámon, amennyiben ezt elmulasztja úgy téves kiszállási díjat, nettó 1.500 Ft-ot számítunk fel. Kültéri érzékelő esetén minden kivonulás díja nettó 1.500,- Ft. A szolgáltató vállalja, hogy a távfelügyeleti szolgáltatás során a tudomására jutott adatokat és információkat bizalmasan és a legszigorúbb titokként kezeli.
12. A Megrendelő abban az esetben, ha - a riasztórendszer, intézkedést követő jelzésén kívül – járőri intézkedést, preventív kivonulást, ingatlan ellenőrzést, valamint egyéb helyszíni beavatkozást igényel, annak a teljesítését opcionálisan, a díjszabásban megjelölt összeg megtérítése ellenében teheti meg. Az eseti kivonulás díja nettó 3.000,-Ft / alkalom.
13. A szolgáltató saját hibájából származó károkért anyagi és jogi felelősséget vállal.
14. A Szolgáltató vállalja, hogy az ügyeleti rendszer hibás működéséből, az ügyeletesek mulasztásából, a kivonulást igénylőknél a saját vagy megbízott járőre kivonulásának vis maior okon kívül történt elmaradásából, a saját járőrei hibájából adódó károkat megtéríti - kivéve vis maior - a következők szerint: amennyiben Megbízó a valós értéknek megfelelő vagyonbiztosítással rendelkezik és az objektum védelme megfelel a MABISZ vonatkozó ajánlásainak, úgy a biztosító által meg nem térített, igazolt és az eseményt követő 30 napon belül bejelentett kárt 3 000 000 Ft határig, amely összeg felár ellenében többszörözhető. Ha Megbízó nem rendelkezik vagyonbiztosítással, a számlával igazolt kártérítés felső határa 50 000 Ft. A Szolgáltató felelősségvállalásának feltétele az esedékes díjak határidőig történő befizetése Megbízó részéről. A Szolgáltató tájékoztatja Megbízót, hogy tevékenysége végzéséhez szükséges felelősségbiztosítással rendelkezik, valamint, hogy a távfelügyelet nem helyettesíti a biztosítást, csak csökkentheti a kockázatot és a káresemény mértékét. A Szolgáltató nem vállal felelősséget az Adatlap helytelen kitöltéséből, az Adatlapon megjelöltek elérhetetlenségéből, az értesítettek értesítést követő magatartásából, a rendőrségi intézkedés elmaradásából, illetve a járőr helyszínre érkezéséig történt károkért, amennyiben a kiérkezés a szerződésben vállalt időn belül van.
15. Kárviselés szempontjából a vagyontárgyak eltulajdonításában megnyilvánuló bűncselekménnyel (pl. betöréssel, lopással) okozott kárnak csak az tekinthető, amelyet a megbízó feljelentés formájában az esemény bekövetkezését követő 24 órán belül az illetékes hatóságnak a tudomására hozott, majd az eseményt követő 48 órán belül ezt a Megbízottnál is írásos formában jelezte, és amelyért a megbízott jelen szerződésben foglalt rendelkezések alapján felelősséggel tartozik.
16. A megrendelő vállalja, hogy az előzetesen megállapított havi előfizetési díjat, amely </t>
    </r>
    <r>
      <rPr>
        <b/>
        <sz val="8"/>
        <color theme="1"/>
        <rFont val="Times New Roman"/>
        <family val="1"/>
        <charset val="238"/>
      </rPr>
      <t>havi nettó: 3.900,-Ft+ÁFA</t>
    </r>
    <r>
      <rPr>
        <sz val="8"/>
        <color theme="1"/>
        <rFont val="Times New Roman"/>
        <family val="1"/>
        <charset val="238"/>
      </rPr>
      <t xml:space="preserve">, megfizeti a hozzá eljuttatott átutalási vagy kézpénzfizetési számla alapján, a rajta feltüntetett határidőn belül. A szolgáltató az árváltoztatást évente egyszer maximum az infláció mértékével változtathatja.
(Bankszámlaszám: 11742214-20016540 ez az OTP kiskunlacházi fiókjánál vezetett számlaszám.)
17. Az őrzési díj előfizetés, amelynek a tárgyhót megelőző hónap utolsó napjáig kell beérkeznie, 30 nap fizetési késedelem esetén a szerződött objektum távfelügyeleti őrzés-védelmének korlátozását vonja maga után, visszakapcsolási díjként bruttó 3 000 Ft-ot számítunk fel. Tartozás esetén Szolgáltató a Megbízóval szemben fennálló követelése kezelése céljából jogosult külső követeléskezelőt igénybe venni, továbbá az Általános Szerződési Feltételek értelmében Fizetési Meghagyásos (FMH) eljárás megindítására, melynek során végrehajthatósági döntés keletkezik, így ingó és ingatlan vagyonon egyaránt behajthatóvá válik a tartozás. A Megbízó tudomásul veszi és hozzájárulását adja ahhoz, hogy a követeléskezeléshez szükséges adatait, amennyiben azok rendelkezésre állnak (Ügyfél nevét; azonosításához szükséges személyes adatait: szül helyét, idejét, édesanyja nevét; elérhetőségi adatait: lakcímét, telefonszámát, e-mail címét) a követeléskezelőnek, eljáró ügyvédnek, Magyar Közjegyzői Kamarának-nak átadja a Szolgáltató. 
18. A szolgáltató kijelenti, hogy az általa feltelepített riasztó eszközök MABISZ minősítésűek.
19. A szolgáltató által telepített riasztó rendszerre garanciát vállal, ami a szerződéskötés időpontjától 12 hónapig érvényes. A garancia a készülékbe lévő akkumulátorra és az elemi csapásokból származó károkra nem vonatkozik. A garancia letelte után cégünk lehetőséget nyújt garanciális szerződés kötésére.
20. A szolgáltató az idegen telepítő által telepített vagyonvédelmi riasztó eszközökre, felelősséget nem tud vállalni.
21. Garanciális szerződés kötése esetén a riasztó rendszerben történő meghibásodást 48 órán belül elhárítjuk, kiszállás, anyag ár, munkadíj nélkül, e szerződés megkötése esetén az előfizetési díjhoz nettó : 1.000,-Ft készenléti díjat számolunk fel. 
22. Jelen szerződést a felek 60 naptári nap felmondási határidővel írásban bármikor-a szolgáltató részéről indoklással - megszüntethetik. Vitás esetben a mindenkori jogszabályok rendelkezései az irányadók.
</t>
    </r>
    <r>
      <rPr>
        <b/>
        <sz val="8"/>
        <color theme="1"/>
        <rFont val="Times New Roman"/>
        <family val="1"/>
        <charset val="238"/>
      </rPr>
      <t>23. A megrendelő ezen szerződéssel vállalja, hogy a hatályba lépéstől számított 36 hónapig  a távfelügyeleti szolgáltatást igénybe veszi, amennyiben ezt nem teljesíti nettó.  55.100,-Ft rácsatlakozási és leszerelési díjat egy összegben megfizeti a szolgáltatónak.</t>
    </r>
    <r>
      <rPr>
        <sz val="8"/>
        <color theme="1"/>
        <rFont val="Times New Roman"/>
        <family val="1"/>
        <charset val="238"/>
      </rPr>
      <t xml:space="preserve">
24. A szolgáltató ajánlja a megrendelőnek a riasztó rendszer 2 havi, de legalább fél éven belüli rendszerességgel történő kipróbálását, amely az ügyfelei által telefonon, a jelszó bemondásával történjen az esetleges rendszer hibák kiküszöbölése végett.
25. Megbízott kizárólag írásban (levél, fax) fogad el jelen megbízási szerződés és a szerződés részét képező adatlap adatait érintő változásokat. Az értesítés elmaradásából eredő bármilyen esemény bekövetkeztével kapcsolatos felelősség a Megbízót terheli.
26. A megrendelő köteles hozzájárulni, hogy a felmondási idő letelte után 5 munkanapon belül a szolgáltató védelmi berendezését a távfelügyeleti rendszerből kiprogramozza és amennyiben rendelkezik a rádiós kódadó berendezéssel, visszaszolgáltatja a szerződés 9. pontjában leírtak szerint.
27. A megbízott a megrendelővel folytatott telefonbeszélgetéseket rögzítheti, riasztási eseménykor a megbízott fényképeket készíthet a megbízó objektumáról.
28. A szerződés egyéb adatait a mellékelt adatlap tartalmazza.
29. A Szerződő Felek jelen szerződést és ezen szerződés elválaszthatatlan részét képező Általános szerződési feltételeket megértették és tudomásul vették, amely a szolgáltató honlapján elérhető, közzétett. A Szolgáltató az Általános Szerződési Feltételek egyoldalú módosítására jogosult. A Szolgáltató a mindenkor hatályos Általános Szerződési Feltételeit a módosítások feltűntetésével a hivatalos honalapján teszi közzé.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</si>
</sst>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H-&quot;0000"/>
  </numFmts>
  <fonts count="61" x14ac:knownFonts="1">
    <font>
      <sz val="11"/>
      <color theme="1"/>
      <name val="Calibri"/>
      <family val="2"/>
      <charset val="238"/>
      <scheme val="minor"/>
    </font>
    <font>
      <u/>
      <sz val="11"/>
      <color rgb="FF0000FF"/>
      <name val="Calibri"/>
      <family val="2"/>
      <charset val="238"/>
    </font>
    <font>
      <sz val="10"/>
      <color theme="1"/>
      <name val="Times New Roman"/>
      <family val="1"/>
      <charset val="238"/>
    </font>
    <font>
      <b/>
      <sz val="10"/>
      <color theme="1"/>
      <name val="Times New Roman"/>
      <family val="1"/>
      <charset val="238"/>
    </font>
    <font>
      <sz val="10"/>
      <color theme="1"/>
      <name val="Calibri"/>
      <family val="2"/>
      <charset val="238"/>
      <scheme val="minor"/>
    </font>
    <font>
      <sz val="9"/>
      <color theme="1"/>
      <name val="Calibri"/>
      <family val="2"/>
      <charset val="238"/>
      <scheme val="minor"/>
    </font>
    <font>
      <b/>
      <u/>
      <sz val="16"/>
      <color theme="1"/>
      <name val="Calibri"/>
      <family val="2"/>
      <charset val="238"/>
      <scheme val="minor"/>
    </font>
    <font>
      <b/>
      <i/>
      <u/>
      <sz val="11"/>
      <color theme="1"/>
      <name val="Calibri"/>
      <family val="2"/>
      <charset val="238"/>
      <scheme val="minor"/>
    </font>
    <font>
      <b/>
      <sz val="14"/>
      <color theme="1"/>
      <name val="Calibri"/>
      <family val="2"/>
      <charset val="238"/>
      <scheme val="minor"/>
    </font>
    <font>
      <sz val="11"/>
      <color theme="1"/>
      <name val="Calibri"/>
      <family val="2"/>
      <charset val="238"/>
      <scheme val="minor"/>
    </font>
    <font>
      <b/>
      <i/>
      <sz val="11"/>
      <color theme="1"/>
      <name val="Calibri"/>
      <family val="2"/>
      <charset val="238"/>
      <scheme val="minor"/>
    </font>
    <font>
      <b/>
      <i/>
      <sz val="8"/>
      <color theme="1"/>
      <name val="Calibri"/>
      <family val="2"/>
      <charset val="238"/>
      <scheme val="minor"/>
    </font>
    <font>
      <b/>
      <i/>
      <sz val="10"/>
      <color theme="1"/>
      <name val="Calibri"/>
      <family val="2"/>
      <charset val="238"/>
      <scheme val="minor"/>
    </font>
    <font>
      <b/>
      <sz val="11"/>
      <color theme="1"/>
      <name val="Calibri"/>
      <family val="2"/>
      <charset val="238"/>
      <scheme val="minor"/>
    </font>
    <font>
      <b/>
      <sz val="14"/>
      <name val="Arial CE"/>
      <charset val="238"/>
    </font>
    <font>
      <sz val="16"/>
      <name val="Arial CE"/>
      <charset val="238"/>
    </font>
    <font>
      <b/>
      <sz val="16"/>
      <name val="Arial CE"/>
      <charset val="238"/>
    </font>
    <font>
      <u/>
      <sz val="10"/>
      <name val="Arial CE"/>
      <family val="2"/>
      <charset val="238"/>
    </font>
    <font>
      <b/>
      <i/>
      <u/>
      <sz val="12"/>
      <name val="Arial CE"/>
      <charset val="238"/>
    </font>
    <font>
      <u/>
      <sz val="10"/>
      <name val="Arial CE"/>
      <charset val="238"/>
    </font>
    <font>
      <sz val="11"/>
      <name val="Arial CE"/>
      <charset val="238"/>
    </font>
    <font>
      <b/>
      <i/>
      <u/>
      <sz val="10"/>
      <name val="Arial CE"/>
      <charset val="238"/>
    </font>
    <font>
      <b/>
      <i/>
      <sz val="10"/>
      <name val="Arial CE"/>
      <charset val="238"/>
    </font>
    <font>
      <sz val="10"/>
      <name val="Arial CE"/>
      <family val="2"/>
      <charset val="238"/>
    </font>
    <font>
      <sz val="10"/>
      <name val="Arial CE"/>
      <charset val="238"/>
    </font>
    <font>
      <sz val="12"/>
      <name val="Arial CE"/>
      <family val="2"/>
      <charset val="238"/>
    </font>
    <font>
      <i/>
      <u/>
      <sz val="10"/>
      <name val="Arial CE"/>
      <charset val="238"/>
    </font>
    <font>
      <u/>
      <sz val="10"/>
      <color rgb="FF0000FF"/>
      <name val="Arial CE"/>
      <charset val="238"/>
    </font>
    <font>
      <b/>
      <sz val="10"/>
      <name val="Arial CE"/>
      <charset val="238"/>
    </font>
    <font>
      <b/>
      <sz val="11"/>
      <name val="Arial CE"/>
      <charset val="238"/>
    </font>
    <font>
      <sz val="11"/>
      <name val="Arial CE"/>
      <family val="2"/>
      <charset val="238"/>
    </font>
    <font>
      <b/>
      <sz val="10"/>
      <name val="Arial CE"/>
      <family val="2"/>
      <charset val="238"/>
    </font>
    <font>
      <b/>
      <i/>
      <sz val="11"/>
      <name val="Arial CE"/>
      <charset val="238"/>
    </font>
    <font>
      <b/>
      <u/>
      <sz val="10"/>
      <name val="Arial CE"/>
      <charset val="238"/>
    </font>
    <font>
      <i/>
      <u/>
      <sz val="11"/>
      <color theme="1"/>
      <name val="Calibri"/>
      <family val="2"/>
      <charset val="238"/>
      <scheme val="minor"/>
    </font>
    <font>
      <sz val="8"/>
      <name val="Arial CE"/>
      <family val="2"/>
      <charset val="238"/>
    </font>
    <font>
      <b/>
      <sz val="11"/>
      <name val="Arial CE"/>
      <family val="2"/>
      <charset val="238"/>
    </font>
    <font>
      <sz val="12"/>
      <color theme="1"/>
      <name val="Calibri"/>
      <family val="2"/>
      <charset val="238"/>
      <scheme val="minor"/>
    </font>
    <font>
      <sz val="10"/>
      <color rgb="FF000000"/>
      <name val="Times New Roman"/>
      <family val="1"/>
      <charset val="238"/>
    </font>
    <font>
      <sz val="9"/>
      <color theme="1"/>
      <name val="Times New Roman"/>
      <family val="1"/>
      <charset val="238"/>
    </font>
    <font>
      <sz val="14"/>
      <color theme="1"/>
      <name val="Calibri"/>
      <family val="2"/>
      <charset val="238"/>
      <scheme val="minor"/>
    </font>
    <font>
      <b/>
      <u/>
      <sz val="11"/>
      <color theme="1"/>
      <name val="Calibri"/>
      <family val="2"/>
      <charset val="238"/>
      <scheme val="minor"/>
    </font>
    <font>
      <b/>
      <sz val="10"/>
      <color rgb="FF000000"/>
      <name val="Arial Narrow"/>
      <family val="2"/>
      <charset val="238"/>
    </font>
    <font>
      <sz val="10"/>
      <color rgb="FF000000"/>
      <name val="Arial Narrow"/>
      <family val="2"/>
      <charset val="238"/>
    </font>
    <font>
      <b/>
      <sz val="14"/>
      <color theme="1"/>
      <name val="Times New Roman"/>
      <family val="1"/>
      <charset val="238"/>
    </font>
    <font>
      <sz val="11"/>
      <color theme="1"/>
      <name val="Arial"/>
      <family val="2"/>
      <charset val="238"/>
    </font>
    <font>
      <b/>
      <sz val="14"/>
      <color theme="1"/>
      <name val="Arial"/>
      <family val="2"/>
      <charset val="238"/>
    </font>
    <font>
      <b/>
      <i/>
      <sz val="11"/>
      <color theme="1"/>
      <name val="Arial"/>
      <family val="2"/>
      <charset val="238"/>
    </font>
    <font>
      <sz val="12"/>
      <color theme="1"/>
      <name val="Times New Roman"/>
      <family val="1"/>
      <charset val="238"/>
    </font>
    <font>
      <sz val="10"/>
      <name val="Arial"/>
      <family val="2"/>
      <charset val="238"/>
    </font>
    <font>
      <b/>
      <sz val="11"/>
      <name val="Arial"/>
      <family val="2"/>
      <charset val="238"/>
    </font>
    <font>
      <sz val="11"/>
      <name val="Arial"/>
      <family val="2"/>
      <charset val="238"/>
    </font>
    <font>
      <sz val="14"/>
      <name val="Arial"/>
      <family val="2"/>
      <charset val="238"/>
    </font>
    <font>
      <sz val="12"/>
      <name val="Arial"/>
      <family val="2"/>
      <charset val="238"/>
    </font>
    <font>
      <b/>
      <sz val="11"/>
      <color theme="1"/>
      <name val="Arial"/>
      <family val="2"/>
      <charset val="238"/>
    </font>
    <font>
      <b/>
      <i/>
      <sz val="14"/>
      <color theme="1"/>
      <name val="Calibri"/>
      <family val="2"/>
      <charset val="238"/>
      <scheme val="minor"/>
    </font>
    <font>
      <b/>
      <sz val="24"/>
      <name val="Arial"/>
      <family val="2"/>
      <charset val="238"/>
    </font>
    <font>
      <b/>
      <i/>
      <sz val="11"/>
      <name val="Arial"/>
      <family val="2"/>
      <charset val="238"/>
    </font>
    <font>
      <i/>
      <sz val="11"/>
      <color theme="1"/>
      <name val="Arial"/>
      <family val="2"/>
      <charset val="238"/>
    </font>
    <font>
      <sz val="8"/>
      <color theme="1"/>
      <name val="Times New Roman"/>
      <family val="1"/>
      <charset val="238"/>
    </font>
    <font>
      <b/>
      <sz val="8"/>
      <color theme="1"/>
      <name val="Times New Roman"/>
      <family val="1"/>
      <charset val="238"/>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34998626667073579"/>
        <bgColor indexed="64"/>
      </patternFill>
    </fill>
  </fills>
  <borders count="80">
    <border>
      <left/>
      <right/>
      <top/>
      <bottom/>
      <diagonal/>
    </border>
    <border>
      <left/>
      <right/>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top style="dotted">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367">
    <xf numFmtId="0" fontId="0" fillId="0" borderId="0" xfId="0"/>
    <xf numFmtId="0" fontId="31" fillId="0" borderId="0" xfId="0" applyFont="1"/>
    <xf numFmtId="0" fontId="39" fillId="0" borderId="0" xfId="0" applyFont="1" applyAlignment="1">
      <alignment vertical="top" wrapText="1"/>
    </xf>
    <xf numFmtId="0" fontId="18" fillId="0" borderId="54" xfId="0" applyFont="1" applyBorder="1" applyAlignment="1">
      <alignment horizontal="center" vertical="center"/>
    </xf>
    <xf numFmtId="0" fontId="25" fillId="0" borderId="16" xfId="0" applyFont="1" applyBorder="1" applyAlignment="1">
      <alignment horizontal="center" vertical="center"/>
    </xf>
    <xf numFmtId="0" fontId="25" fillId="0" borderId="0" xfId="0" applyFont="1" applyAlignment="1">
      <alignment horizontal="center" vertical="center"/>
    </xf>
    <xf numFmtId="0" fontId="23" fillId="0" borderId="4" xfId="0" applyFont="1" applyBorder="1" applyAlignment="1">
      <alignment horizontal="center" vertical="center"/>
    </xf>
    <xf numFmtId="0" fontId="25" fillId="0" borderId="15" xfId="0" applyFont="1" applyBorder="1" applyAlignment="1">
      <alignment horizontal="center" vertical="center"/>
    </xf>
    <xf numFmtId="0" fontId="25" fillId="0" borderId="1" xfId="0" applyFont="1" applyBorder="1" applyAlignment="1">
      <alignment horizontal="center" vertical="center"/>
    </xf>
    <xf numFmtId="0" fontId="25" fillId="0" borderId="55" xfId="0" applyFont="1" applyBorder="1" applyAlignment="1">
      <alignment horizontal="center" vertical="center"/>
    </xf>
    <xf numFmtId="0" fontId="28" fillId="0" borderId="0" xfId="0" applyFont="1" applyAlignment="1">
      <alignment horizontal="center" vertical="center"/>
    </xf>
    <xf numFmtId="0" fontId="23" fillId="0" borderId="56" xfId="0" applyFont="1" applyBorder="1" applyAlignment="1">
      <alignment horizontal="center"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31" fillId="0" borderId="59" xfId="0" applyFont="1" applyBorder="1" applyAlignment="1">
      <alignment horizontal="center" vertical="center"/>
    </xf>
    <xf numFmtId="0" fontId="23" fillId="0" borderId="55" xfId="0" applyFont="1" applyBorder="1" applyAlignment="1">
      <alignment horizontal="center" vertical="center"/>
    </xf>
    <xf numFmtId="0" fontId="23" fillId="0" borderId="19" xfId="0" applyFont="1" applyBorder="1" applyAlignment="1">
      <alignment horizontal="center" vertical="center"/>
    </xf>
    <xf numFmtId="0" fontId="23" fillId="0" borderId="8" xfId="0" applyFont="1" applyBorder="1" applyAlignment="1">
      <alignment horizontal="center" vertical="center"/>
    </xf>
    <xf numFmtId="0" fontId="23" fillId="0" borderId="20" xfId="0" applyFont="1" applyBorder="1" applyAlignment="1">
      <alignment horizontal="center" vertical="center"/>
    </xf>
    <xf numFmtId="0" fontId="18" fillId="0" borderId="0" xfId="0" applyFont="1" applyAlignment="1">
      <alignment horizontal="center" vertical="center"/>
    </xf>
    <xf numFmtId="0" fontId="28" fillId="0" borderId="18" xfId="0" applyFont="1" applyBorder="1" applyAlignment="1">
      <alignment horizontal="center" vertical="center"/>
    </xf>
    <xf numFmtId="0" fontId="35" fillId="0" borderId="16" xfId="0" applyFont="1" applyBorder="1" applyAlignment="1">
      <alignment horizontal="center" vertical="center"/>
    </xf>
    <xf numFmtId="0" fontId="35" fillId="0" borderId="0" xfId="0" applyFont="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31" fillId="0" borderId="16" xfId="0" applyFont="1" applyBorder="1" applyAlignment="1">
      <alignment horizontal="center" vertical="center"/>
    </xf>
    <xf numFmtId="0" fontId="24" fillId="0" borderId="0" xfId="0" applyFont="1" applyAlignment="1">
      <alignment horizontal="center" vertical="center"/>
    </xf>
    <xf numFmtId="49" fontId="24" fillId="3" borderId="11" xfId="0" applyNumberFormat="1" applyFont="1" applyFill="1" applyBorder="1" applyAlignment="1">
      <alignment horizontal="center" vertical="center"/>
    </xf>
    <xf numFmtId="49" fontId="24" fillId="0" borderId="18" xfId="0" applyNumberFormat="1"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9" fillId="0" borderId="0" xfId="0" applyFont="1" applyProtection="1">
      <protection locked="0"/>
    </xf>
    <xf numFmtId="3" fontId="9" fillId="0" borderId="32" xfId="0" applyNumberFormat="1" applyFont="1" applyBorder="1" applyAlignment="1" applyProtection="1">
      <alignment horizontal="center" vertical="center"/>
      <protection locked="0"/>
    </xf>
    <xf numFmtId="3" fontId="9" fillId="0" borderId="44" xfId="0" applyNumberFormat="1" applyFont="1" applyBorder="1" applyAlignment="1" applyProtection="1">
      <alignment horizontal="center" vertical="center"/>
      <protection locked="0"/>
    </xf>
    <xf numFmtId="0" fontId="10" fillId="2" borderId="72"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0" fillId="0" borderId="30" xfId="0" applyFont="1" applyBorder="1" applyAlignment="1">
      <alignment horizontal="center" vertical="center" wrapText="1"/>
    </xf>
    <xf numFmtId="0" fontId="10" fillId="2" borderId="30" xfId="0" applyFont="1" applyFill="1" applyBorder="1" applyAlignment="1">
      <alignment horizontal="center" vertical="center" wrapText="1"/>
    </xf>
    <xf numFmtId="0" fontId="10" fillId="2" borderId="30" xfId="0" applyFont="1" applyFill="1" applyBorder="1" applyAlignment="1">
      <alignment horizontal="center" vertical="center"/>
    </xf>
    <xf numFmtId="0" fontId="10" fillId="0" borderId="30" xfId="0" applyFont="1" applyBorder="1" applyAlignment="1">
      <alignment horizontal="center" vertical="center"/>
    </xf>
    <xf numFmtId="0" fontId="12" fillId="2" borderId="35" xfId="0" applyFont="1" applyFill="1" applyBorder="1" applyAlignment="1">
      <alignment horizontal="center" vertical="center" wrapText="1"/>
    </xf>
    <xf numFmtId="0" fontId="12" fillId="0" borderId="30" xfId="0" applyFont="1" applyBorder="1" applyAlignment="1">
      <alignment horizontal="center" vertical="center" wrapText="1"/>
    </xf>
    <xf numFmtId="0" fontId="10" fillId="2" borderId="27"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0" borderId="42" xfId="0" applyFont="1" applyBorder="1" applyAlignment="1">
      <alignment horizontal="center" vertical="center"/>
    </xf>
    <xf numFmtId="0" fontId="10" fillId="0" borderId="61" xfId="0" applyFont="1" applyBorder="1" applyAlignment="1">
      <alignment horizontal="center" vertical="center"/>
    </xf>
    <xf numFmtId="0" fontId="7" fillId="0" borderId="25" xfId="0" applyFont="1" applyBorder="1" applyAlignment="1">
      <alignment horizontal="center" vertical="center"/>
    </xf>
    <xf numFmtId="0" fontId="39" fillId="0" borderId="0" xfId="0" applyFont="1" applyAlignment="1">
      <alignment vertical="center"/>
    </xf>
    <xf numFmtId="1" fontId="16" fillId="3" borderId="49" xfId="0" applyNumberFormat="1" applyFont="1" applyFill="1" applyBorder="1" applyAlignment="1">
      <alignment horizontal="center" vertical="center"/>
    </xf>
    <xf numFmtId="0" fontId="10" fillId="4" borderId="39" xfId="0" applyFont="1" applyFill="1" applyBorder="1" applyAlignment="1">
      <alignment horizontal="center" vertical="center" wrapText="1"/>
    </xf>
    <xf numFmtId="3" fontId="13" fillId="4" borderId="41" xfId="0" applyNumberFormat="1" applyFont="1" applyFill="1" applyBorder="1" applyAlignment="1">
      <alignment horizontal="center" vertical="center"/>
    </xf>
    <xf numFmtId="0" fontId="10" fillId="2" borderId="73" xfId="0" applyFont="1" applyFill="1" applyBorder="1" applyAlignment="1" applyProtection="1">
      <alignment horizontal="center" vertical="center" wrapText="1"/>
      <protection locked="0"/>
    </xf>
    <xf numFmtId="3" fontId="0" fillId="2" borderId="32" xfId="0" applyNumberFormat="1" applyFill="1" applyBorder="1" applyAlignment="1" applyProtection="1">
      <alignment horizontal="center" vertical="center"/>
      <protection locked="0"/>
    </xf>
    <xf numFmtId="0" fontId="45" fillId="0" borderId="0" xfId="0" applyFont="1"/>
    <xf numFmtId="0" fontId="45" fillId="0" borderId="0" xfId="0" applyFont="1" applyAlignment="1">
      <alignment horizontal="right"/>
    </xf>
    <xf numFmtId="0" fontId="48" fillId="0" borderId="0" xfId="0" applyFont="1"/>
    <xf numFmtId="0" fontId="0" fillId="0" borderId="0" xfId="0" applyAlignment="1">
      <alignment horizontal="left"/>
    </xf>
    <xf numFmtId="0" fontId="9" fillId="0" borderId="0" xfId="0" applyFont="1"/>
    <xf numFmtId="0" fontId="49" fillId="0" borderId="15" xfId="0" applyFont="1" applyBorder="1"/>
    <xf numFmtId="0" fontId="49" fillId="0" borderId="1" xfId="0" applyFont="1" applyBorder="1"/>
    <xf numFmtId="0" fontId="49" fillId="0" borderId="78" xfId="0" applyFont="1" applyBorder="1"/>
    <xf numFmtId="0" fontId="52" fillId="0" borderId="16" xfId="0" applyFont="1" applyBorder="1"/>
    <xf numFmtId="0" fontId="52" fillId="0" borderId="0" xfId="0" applyFont="1"/>
    <xf numFmtId="0" fontId="49" fillId="0" borderId="0" xfId="0" applyFont="1"/>
    <xf numFmtId="0" fontId="49" fillId="0" borderId="18" xfId="0" applyFont="1" applyBorder="1"/>
    <xf numFmtId="0" fontId="49" fillId="0" borderId="16" xfId="0" applyFont="1" applyBorder="1"/>
    <xf numFmtId="0" fontId="53" fillId="0" borderId="16" xfId="0" applyFont="1" applyBorder="1"/>
    <xf numFmtId="0" fontId="53" fillId="0" borderId="0" xfId="0" applyFont="1"/>
    <xf numFmtId="0" fontId="52" fillId="0" borderId="18" xfId="0" applyFont="1" applyBorder="1"/>
    <xf numFmtId="0" fontId="51" fillId="0" borderId="21" xfId="0" applyFont="1" applyBorder="1"/>
    <xf numFmtId="0" fontId="51" fillId="0" borderId="22" xfId="0" applyFont="1" applyBorder="1"/>
    <xf numFmtId="0" fontId="51" fillId="0" borderId="23" xfId="0" applyFont="1" applyBorder="1"/>
    <xf numFmtId="0" fontId="47" fillId="0" borderId="0" xfId="0" applyFont="1"/>
    <xf numFmtId="0" fontId="45" fillId="0" borderId="0" xfId="0" applyFont="1" applyAlignment="1">
      <alignment horizontal="center"/>
    </xf>
    <xf numFmtId="0" fontId="45" fillId="0" borderId="0" xfId="0" applyFont="1" applyAlignment="1">
      <alignment horizontal="left"/>
    </xf>
    <xf numFmtId="0" fontId="0" fillId="0" borderId="0" xfId="0" applyAlignment="1">
      <alignment horizontal="left" indent="1"/>
    </xf>
    <xf numFmtId="0" fontId="37" fillId="0" borderId="0" xfId="0" applyFont="1"/>
    <xf numFmtId="0" fontId="13" fillId="0" borderId="0" xfId="0" applyFont="1" applyAlignment="1">
      <alignment horizontal="left" wrapText="1"/>
    </xf>
    <xf numFmtId="0" fontId="0" fillId="0" borderId="0" xfId="0" applyAlignment="1">
      <alignment horizontal="right"/>
    </xf>
    <xf numFmtId="0" fontId="0" fillId="0" borderId="0" xfId="0" applyAlignment="1">
      <alignment horizontal="center" wrapText="1"/>
    </xf>
    <xf numFmtId="0" fontId="0" fillId="0" borderId="11" xfId="0" applyBorder="1"/>
    <xf numFmtId="0" fontId="0" fillId="0" borderId="11" xfId="0" applyBorder="1" applyAlignment="1">
      <alignment horizontal="right"/>
    </xf>
    <xf numFmtId="0" fontId="0" fillId="0" borderId="0" xfId="0" applyAlignment="1">
      <alignment horizontal="center"/>
    </xf>
    <xf numFmtId="0" fontId="51" fillId="0" borderId="0" xfId="0" applyFont="1" applyAlignment="1">
      <alignment horizontal="left" vertical="center" indent="1"/>
    </xf>
    <xf numFmtId="0" fontId="9" fillId="2" borderId="33" xfId="0" applyFont="1" applyFill="1" applyBorder="1" applyAlignment="1" applyProtection="1">
      <alignment horizontal="left" vertical="center" indent="1"/>
      <protection locked="0"/>
    </xf>
    <xf numFmtId="0" fontId="8" fillId="2" borderId="79" xfId="0" applyFont="1" applyFill="1" applyBorder="1" applyAlignment="1" applyProtection="1">
      <alignment horizontal="center" vertical="center"/>
      <protection locked="0"/>
    </xf>
    <xf numFmtId="0" fontId="42" fillId="0" borderId="1" xfId="0" applyFont="1" applyBorder="1" applyAlignment="1">
      <alignment vertical="center"/>
    </xf>
    <xf numFmtId="0" fontId="47" fillId="0" borderId="31" xfId="0" applyFont="1" applyBorder="1" applyAlignment="1">
      <alignment horizontal="left" vertical="center" indent="1"/>
    </xf>
    <xf numFmtId="0" fontId="17" fillId="0" borderId="16" xfId="0" applyFont="1" applyBorder="1" applyAlignment="1">
      <alignment horizontal="center" vertical="center"/>
    </xf>
    <xf numFmtId="0" fontId="17" fillId="0" borderId="0" xfId="0" applyFont="1" applyAlignment="1">
      <alignment horizontal="center" vertical="center"/>
    </xf>
    <xf numFmtId="0" fontId="23" fillId="0" borderId="16" xfId="0" applyFont="1" applyBorder="1" applyAlignment="1">
      <alignment horizontal="center" vertical="center"/>
    </xf>
    <xf numFmtId="0" fontId="23" fillId="0" borderId="0" xfId="0" applyFont="1" applyAlignment="1">
      <alignment horizontal="center" vertical="center"/>
    </xf>
    <xf numFmtId="0" fontId="23" fillId="0" borderId="18" xfId="0" applyFont="1" applyBorder="1" applyAlignment="1">
      <alignment horizontal="center" vertical="center"/>
    </xf>
    <xf numFmtId="0" fontId="24" fillId="0" borderId="0" xfId="0" applyFont="1" applyAlignment="1">
      <alignment horizontal="center" vertical="center" wrapText="1"/>
    </xf>
    <xf numFmtId="0" fontId="24" fillId="0" borderId="18" xfId="0" applyFont="1" applyBorder="1" applyAlignment="1">
      <alignment horizontal="center" vertical="center" wrapText="1"/>
    </xf>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7" xfId="0" applyFont="1"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9" fillId="0" borderId="11" xfId="0" applyFont="1" applyBorder="1" applyAlignment="1">
      <alignment vertical="center"/>
    </xf>
    <xf numFmtId="0" fontId="0" fillId="0" borderId="73" xfId="0" applyBorder="1" applyAlignment="1">
      <alignment vertical="center"/>
    </xf>
    <xf numFmtId="0" fontId="9" fillId="0" borderId="73" xfId="0" applyFont="1" applyBorder="1" applyAlignment="1">
      <alignment horizontal="center" vertical="center"/>
    </xf>
    <xf numFmtId="0" fontId="9" fillId="0" borderId="73" xfId="0" applyFont="1" applyBorder="1" applyAlignment="1">
      <alignment vertical="center"/>
    </xf>
    <xf numFmtId="0" fontId="9" fillId="0" borderId="59" xfId="0" applyFont="1" applyBorder="1" applyAlignment="1">
      <alignment vertical="center"/>
    </xf>
    <xf numFmtId="0" fontId="9" fillId="0" borderId="71" xfId="0" applyFont="1" applyBorder="1" applyAlignment="1">
      <alignment vertical="center"/>
    </xf>
    <xf numFmtId="0" fontId="9" fillId="0" borderId="6" xfId="0" applyFont="1" applyBorder="1" applyAlignment="1">
      <alignment horizontal="center" vertical="center"/>
    </xf>
    <xf numFmtId="0" fontId="9" fillId="0" borderId="62" xfId="0" applyFont="1" applyBorder="1" applyAlignment="1">
      <alignment horizontal="center" vertical="center"/>
    </xf>
    <xf numFmtId="0" fontId="9" fillId="0" borderId="0" xfId="0" applyFont="1" applyAlignment="1">
      <alignment horizontal="center"/>
    </xf>
    <xf numFmtId="0" fontId="9" fillId="0" borderId="2" xfId="0" applyFont="1" applyBorder="1" applyAlignment="1">
      <alignment horizontal="center" vertical="center"/>
    </xf>
    <xf numFmtId="0" fontId="9" fillId="0" borderId="70"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69" xfId="0" applyFont="1" applyBorder="1" applyAlignment="1">
      <alignment horizontal="center" vertical="center"/>
    </xf>
    <xf numFmtId="0" fontId="9" fillId="0" borderId="3" xfId="0" applyFont="1" applyBorder="1" applyAlignment="1">
      <alignment horizontal="center" vertical="center"/>
    </xf>
    <xf numFmtId="0" fontId="9" fillId="0" borderId="14" xfId="0" applyFont="1" applyBorder="1" applyAlignment="1">
      <alignment horizontal="center" vertical="center"/>
    </xf>
    <xf numFmtId="0" fontId="9" fillId="0" borderId="68" xfId="0" applyFont="1" applyBorder="1" applyAlignment="1">
      <alignment horizontal="center" vertical="center"/>
    </xf>
    <xf numFmtId="0" fontId="9" fillId="0" borderId="59" xfId="0" applyFont="1" applyBorder="1" applyAlignment="1">
      <alignment horizontal="center" vertical="center"/>
    </xf>
    <xf numFmtId="0" fontId="9" fillId="0" borderId="71" xfId="0" applyFont="1" applyBorder="1" applyAlignment="1">
      <alignment horizontal="center" vertical="center"/>
    </xf>
    <xf numFmtId="3" fontId="0" fillId="0" borderId="32" xfId="0" applyNumberFormat="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9" fillId="2" borderId="32" xfId="0" applyFont="1" applyFill="1" applyBorder="1" applyAlignment="1" applyProtection="1">
      <alignment horizontal="center" vertical="center"/>
      <protection locked="0"/>
    </xf>
    <xf numFmtId="0" fontId="13" fillId="4" borderId="40" xfId="0" applyFont="1" applyFill="1" applyBorder="1" applyAlignment="1">
      <alignment horizontal="center" vertical="center"/>
    </xf>
    <xf numFmtId="0" fontId="13" fillId="4" borderId="41" xfId="0" applyFont="1" applyFill="1" applyBorder="1" applyAlignment="1">
      <alignment horizontal="center" vertical="center"/>
    </xf>
    <xf numFmtId="0" fontId="9" fillId="0" borderId="31"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34" xfId="0" applyFont="1" applyFill="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2" borderId="31" xfId="0" applyFill="1" applyBorder="1" applyAlignment="1" applyProtection="1">
      <alignment horizontal="left" vertical="center" indent="1"/>
      <protection locked="0"/>
    </xf>
    <xf numFmtId="0" fontId="9" fillId="2" borderId="32" xfId="0" applyFont="1" applyFill="1" applyBorder="1" applyAlignment="1" applyProtection="1">
      <alignment horizontal="left" vertical="center" indent="1"/>
      <protection locked="0"/>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6" xfId="0" applyFont="1" applyBorder="1" applyAlignment="1">
      <alignment horizontal="center" vertical="center" wrapText="1"/>
    </xf>
    <xf numFmtId="0" fontId="0" fillId="2" borderId="61" xfId="0" applyFill="1" applyBorder="1" applyAlignment="1" applyProtection="1">
      <alignment horizontal="center" vertical="center"/>
      <protection locked="0"/>
    </xf>
    <xf numFmtId="0" fontId="0" fillId="2" borderId="45" xfId="0" applyFill="1" applyBorder="1" applyAlignment="1" applyProtection="1">
      <alignment horizontal="center" vertical="center" wrapText="1"/>
      <protection locked="0"/>
    </xf>
    <xf numFmtId="0" fontId="9" fillId="2" borderId="49" xfId="0" applyFont="1" applyFill="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0" fillId="3" borderId="24" xfId="0" applyFill="1" applyBorder="1" applyAlignment="1">
      <alignment horizontal="left" vertical="center"/>
    </xf>
    <xf numFmtId="0" fontId="41" fillId="3" borderId="25" xfId="0" applyFont="1" applyFill="1" applyBorder="1" applyAlignment="1">
      <alignment horizontal="left" vertical="center"/>
    </xf>
    <xf numFmtId="0" fontId="41" fillId="3" borderId="26" xfId="0" applyFont="1" applyFill="1" applyBorder="1" applyAlignment="1">
      <alignment horizontal="left" vertical="center"/>
    </xf>
    <xf numFmtId="49" fontId="0" fillId="2" borderId="33" xfId="0" applyNumberFormat="1" applyFill="1" applyBorder="1" applyAlignment="1" applyProtection="1">
      <alignment horizontal="left" vertical="center" indent="1"/>
      <protection locked="0"/>
    </xf>
    <xf numFmtId="49" fontId="9" fillId="2" borderId="34" xfId="0" applyNumberFormat="1" applyFont="1" applyFill="1" applyBorder="1" applyAlignment="1" applyProtection="1">
      <alignment horizontal="left" vertical="center" indent="1"/>
      <protection locked="0"/>
    </xf>
    <xf numFmtId="0" fontId="0" fillId="2" borderId="40" xfId="0" applyFill="1" applyBorder="1" applyAlignment="1" applyProtection="1">
      <alignment horizontal="center" vertical="center"/>
      <protection locked="0"/>
    </xf>
    <xf numFmtId="0" fontId="9" fillId="2" borderId="41" xfId="0" applyFont="1" applyFill="1" applyBorder="1" applyAlignment="1" applyProtection="1">
      <alignment horizontal="center" vertical="center"/>
      <protection locked="0"/>
    </xf>
    <xf numFmtId="14" fontId="0" fillId="2" borderId="31" xfId="0" applyNumberFormat="1"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9" fillId="2" borderId="29" xfId="0" applyFont="1" applyFill="1" applyBorder="1" applyAlignment="1" applyProtection="1">
      <alignment horizontal="center" vertical="center"/>
      <protection locked="0"/>
    </xf>
    <xf numFmtId="3" fontId="0" fillId="2" borderId="33" xfId="0" applyNumberFormat="1" applyFill="1" applyBorder="1" applyAlignment="1" applyProtection="1">
      <alignment horizontal="center" vertical="center"/>
      <protection locked="0"/>
    </xf>
    <xf numFmtId="3" fontId="9" fillId="2" borderId="6" xfId="0" applyNumberFormat="1" applyFont="1" applyFill="1" applyBorder="1" applyAlignment="1" applyProtection="1">
      <alignment horizontal="center" vertical="center"/>
      <protection locked="0"/>
    </xf>
    <xf numFmtId="3" fontId="9" fillId="2" borderId="34" xfId="0" applyNumberFormat="1" applyFont="1" applyFill="1" applyBorder="1" applyAlignment="1" applyProtection="1">
      <alignment horizontal="center" vertical="center"/>
      <protection locked="0"/>
    </xf>
    <xf numFmtId="0" fontId="1" fillId="2" borderId="33" xfId="1"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2" borderId="38" xfId="0" applyFont="1" applyFill="1" applyBorder="1" applyAlignment="1" applyProtection="1">
      <alignment horizontal="center" vertical="center"/>
      <protection locked="0"/>
    </xf>
    <xf numFmtId="0" fontId="10" fillId="0" borderId="34" xfId="0" applyFont="1" applyBorder="1" applyAlignment="1">
      <alignment horizontal="center" vertical="center" wrapText="1"/>
    </xf>
    <xf numFmtId="0" fontId="0" fillId="2" borderId="6" xfId="0" applyFill="1" applyBorder="1" applyAlignment="1" applyProtection="1">
      <alignment horizontal="center" vertical="center"/>
      <protection locked="0"/>
    </xf>
    <xf numFmtId="0" fontId="39" fillId="0" borderId="0" xfId="0" applyFont="1" applyAlignment="1">
      <alignment horizontal="center" wrapText="1"/>
    </xf>
    <xf numFmtId="0" fontId="39" fillId="0" borderId="0" xfId="0" applyFont="1" applyAlignment="1">
      <alignment horizontal="center"/>
    </xf>
    <xf numFmtId="0" fontId="0" fillId="0" borderId="0" xfId="0" applyAlignment="1">
      <alignment horizontal="center"/>
    </xf>
    <xf numFmtId="0" fontId="39" fillId="0" borderId="0" xfId="0" applyFont="1" applyAlignment="1">
      <alignment horizontal="center" vertical="center"/>
    </xf>
    <xf numFmtId="0" fontId="0" fillId="0" borderId="33" xfId="0" applyBorder="1" applyAlignment="1">
      <alignment horizontal="left" indent="1"/>
    </xf>
    <xf numFmtId="0" fontId="0" fillId="0" borderId="6" xfId="0" applyBorder="1" applyAlignment="1">
      <alignment horizontal="left" indent="1"/>
    </xf>
    <xf numFmtId="0" fontId="0" fillId="0" borderId="62" xfId="0" applyBorder="1" applyAlignment="1">
      <alignment horizontal="left" indent="1"/>
    </xf>
    <xf numFmtId="0" fontId="2" fillId="0" borderId="0" xfId="0" applyFont="1" applyAlignment="1">
      <alignment horizontal="right"/>
    </xf>
    <xf numFmtId="0" fontId="2" fillId="0" borderId="10" xfId="0" applyFont="1" applyBorder="1" applyAlignment="1">
      <alignment horizontal="right"/>
    </xf>
    <xf numFmtId="0" fontId="3" fillId="0" borderId="0" xfId="0" applyFont="1" applyAlignment="1">
      <alignment horizontal="right" vertical="top"/>
    </xf>
    <xf numFmtId="0" fontId="39" fillId="0" borderId="0" xfId="0" applyFont="1" applyAlignment="1">
      <alignment horizontal="left" wrapText="1"/>
    </xf>
    <xf numFmtId="0" fontId="59" fillId="0" borderId="0" xfId="0" applyFont="1" applyAlignment="1">
      <alignment horizontal="left" vertical="top" wrapText="1"/>
    </xf>
    <xf numFmtId="0" fontId="39" fillId="0" borderId="0" xfId="0" applyFont="1" applyAlignment="1">
      <alignment horizontal="left" vertical="top" wrapText="1"/>
    </xf>
    <xf numFmtId="0" fontId="39" fillId="0" borderId="0" xfId="0" applyFont="1" applyAlignment="1" applyProtection="1">
      <alignment horizontal="left" wrapText="1"/>
      <protection locked="0"/>
    </xf>
    <xf numFmtId="0" fontId="2" fillId="0" borderId="0" xfId="0" applyFont="1" applyAlignment="1">
      <alignment horizontal="left" vertical="center" wrapText="1"/>
    </xf>
    <xf numFmtId="0" fontId="40"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indent="1"/>
    </xf>
    <xf numFmtId="0" fontId="38" fillId="0" borderId="0" xfId="0" applyFont="1" applyAlignment="1">
      <alignment horizontal="right" vertical="center"/>
    </xf>
    <xf numFmtId="0" fontId="0" fillId="0" borderId="33" xfId="0" applyBorder="1" applyAlignment="1">
      <alignment horizontal="left" vertical="center" indent="1"/>
    </xf>
    <xf numFmtId="0" fontId="0" fillId="0" borderId="6" xfId="0" applyBorder="1" applyAlignment="1">
      <alignment horizontal="left" vertical="center" indent="1"/>
    </xf>
    <xf numFmtId="0" fontId="0" fillId="0" borderId="62" xfId="0" applyBorder="1" applyAlignment="1">
      <alignment horizontal="left" vertical="center" indent="1"/>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right" vertical="center"/>
    </xf>
    <xf numFmtId="49" fontId="0" fillId="0" borderId="33" xfId="0" applyNumberFormat="1" applyBorder="1" applyAlignment="1">
      <alignment horizontal="left" vertical="center" indent="1"/>
    </xf>
    <xf numFmtId="49" fontId="0" fillId="0" borderId="6" xfId="0" applyNumberFormat="1" applyBorder="1" applyAlignment="1">
      <alignment horizontal="left" vertical="center" indent="1"/>
    </xf>
    <xf numFmtId="49" fontId="0" fillId="0" borderId="62" xfId="0" applyNumberFormat="1" applyBorder="1" applyAlignment="1">
      <alignment horizontal="left" vertical="center" indent="1"/>
    </xf>
    <xf numFmtId="0" fontId="2" fillId="0" borderId="10" xfId="0" applyFont="1" applyBorder="1" applyAlignment="1">
      <alignment horizontal="right" vertical="center"/>
    </xf>
    <xf numFmtId="0" fontId="2" fillId="0" borderId="0" xfId="0" applyFont="1" applyAlignment="1">
      <alignment horizontal="left" vertical="center"/>
    </xf>
    <xf numFmtId="164" fontId="14" fillId="0" borderId="24" xfId="0" applyNumberFormat="1" applyFont="1" applyBorder="1" applyAlignment="1">
      <alignment horizontal="center" vertical="center"/>
    </xf>
    <xf numFmtId="164" fontId="14" fillId="0" borderId="25" xfId="0" applyNumberFormat="1" applyFont="1" applyBorder="1" applyAlignment="1">
      <alignment horizontal="center" vertical="center"/>
    </xf>
    <xf numFmtId="164" fontId="14" fillId="0" borderId="26" xfId="0" applyNumberFormat="1"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3" borderId="46" xfId="0" applyFont="1" applyFill="1" applyBorder="1" applyAlignment="1">
      <alignment horizontal="center" vertical="center"/>
    </xf>
    <xf numFmtId="0" fontId="15" fillId="3" borderId="47" xfId="0" applyFont="1" applyFill="1" applyBorder="1" applyAlignment="1">
      <alignment horizontal="center" vertical="center"/>
    </xf>
    <xf numFmtId="0" fontId="15" fillId="0" borderId="48" xfId="0" applyFont="1" applyBorder="1" applyAlignment="1">
      <alignment horizontal="center" vertical="center"/>
    </xf>
    <xf numFmtId="0" fontId="17" fillId="0" borderId="19" xfId="0" applyFont="1" applyBorder="1" applyAlignment="1">
      <alignment horizontal="center" vertical="center"/>
    </xf>
    <xf numFmtId="0" fontId="17" fillId="0" borderId="8" xfId="0" applyFont="1" applyBorder="1" applyAlignment="1">
      <alignment horizontal="center" vertical="center"/>
    </xf>
    <xf numFmtId="0" fontId="18" fillId="0" borderId="50" xfId="0" quotePrefix="1" applyFont="1" applyBorder="1" applyAlignment="1">
      <alignment horizontal="center" vertical="center"/>
    </xf>
    <xf numFmtId="0" fontId="18" fillId="0" borderId="50" xfId="0" applyFont="1" applyBorder="1" applyAlignment="1">
      <alignment horizontal="center" vertical="center"/>
    </xf>
    <xf numFmtId="0" fontId="18" fillId="0" borderId="51" xfId="0" applyFont="1" applyBorder="1" applyAlignment="1">
      <alignment horizontal="center" vertical="center"/>
    </xf>
    <xf numFmtId="0" fontId="26" fillId="0" borderId="16" xfId="0" applyFont="1" applyBorder="1" applyAlignment="1">
      <alignment horizontal="center" vertical="center"/>
    </xf>
    <xf numFmtId="0" fontId="26" fillId="0" borderId="0" xfId="0" applyFont="1" applyAlignment="1">
      <alignment horizontal="center" vertical="center"/>
    </xf>
    <xf numFmtId="0" fontId="27" fillId="0" borderId="11" xfId="1" applyFont="1" applyBorder="1" applyAlignment="1" applyProtection="1">
      <alignment horizontal="center" vertical="center"/>
    </xf>
    <xf numFmtId="0" fontId="20" fillId="0" borderId="11" xfId="0" applyFont="1" applyBorder="1" applyAlignment="1">
      <alignment horizontal="center" vertical="center"/>
    </xf>
    <xf numFmtId="0" fontId="20" fillId="0" borderId="54" xfId="0" applyFont="1" applyBorder="1" applyAlignment="1">
      <alignment horizontal="center" vertical="center"/>
    </xf>
    <xf numFmtId="0" fontId="19" fillId="0" borderId="16" xfId="0" applyFont="1" applyBorder="1" applyAlignment="1">
      <alignment horizontal="center" vertical="center"/>
    </xf>
    <xf numFmtId="0" fontId="19" fillId="0" borderId="0" xfId="0" applyFont="1" applyAlignment="1">
      <alignment horizontal="center" vertical="center"/>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17" fillId="0" borderId="16" xfId="0" applyFont="1" applyBorder="1" applyAlignment="1">
      <alignment horizontal="center" vertical="center"/>
    </xf>
    <xf numFmtId="0" fontId="17" fillId="0" borderId="0" xfId="0" applyFont="1" applyAlignment="1">
      <alignment horizontal="center" vertical="center"/>
    </xf>
    <xf numFmtId="0" fontId="21" fillId="0" borderId="11" xfId="0" applyFont="1" applyBorder="1" applyAlignment="1">
      <alignment horizontal="center" vertical="center" wrapText="1"/>
    </xf>
    <xf numFmtId="0" fontId="22" fillId="0" borderId="11" xfId="0" applyFont="1" applyBorder="1" applyAlignment="1">
      <alignment horizontal="center" vertical="center" wrapText="1"/>
    </xf>
    <xf numFmtId="0" fontId="23" fillId="3" borderId="5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3" xfId="0" applyFont="1" applyFill="1" applyBorder="1" applyAlignment="1">
      <alignment horizontal="center" vertical="center"/>
    </xf>
    <xf numFmtId="0" fontId="23" fillId="3" borderId="11" xfId="0" applyFont="1" applyFill="1" applyBorder="1" applyAlignment="1">
      <alignment horizontal="center" vertical="center"/>
    </xf>
    <xf numFmtId="0" fontId="23" fillId="3" borderId="54"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17" xfId="0" applyFont="1" applyFill="1" applyBorder="1" applyAlignment="1">
      <alignment horizontal="center" vertical="center"/>
    </xf>
    <xf numFmtId="0" fontId="28" fillId="0" borderId="8" xfId="0" applyFont="1" applyBorder="1" applyAlignment="1">
      <alignment horizontal="center" vertical="center"/>
    </xf>
    <xf numFmtId="0" fontId="28" fillId="0" borderId="20" xfId="0" applyFont="1" applyBorder="1" applyAlignment="1">
      <alignment horizontal="center" vertical="center"/>
    </xf>
    <xf numFmtId="0" fontId="23" fillId="0" borderId="16" xfId="0" applyFont="1" applyBorder="1" applyAlignment="1">
      <alignment horizontal="center" vertical="center"/>
    </xf>
    <xf numFmtId="0" fontId="23" fillId="0" borderId="0" xfId="0" applyFont="1" applyAlignment="1">
      <alignment horizontal="center" vertical="center"/>
    </xf>
    <xf numFmtId="0" fontId="23" fillId="0" borderId="18" xfId="0" applyFont="1" applyBorder="1" applyAlignment="1">
      <alignment horizontal="center" vertical="center"/>
    </xf>
    <xf numFmtId="0" fontId="29" fillId="3" borderId="11" xfId="0" applyFont="1" applyFill="1" applyBorder="1" applyAlignment="1">
      <alignment horizontal="center" vertical="center"/>
    </xf>
    <xf numFmtId="0" fontId="30" fillId="3" borderId="65" xfId="0" applyFont="1" applyFill="1" applyBorder="1" applyAlignment="1">
      <alignment horizontal="center" vertical="center"/>
    </xf>
    <xf numFmtId="0" fontId="30" fillId="3" borderId="11" xfId="0" applyFont="1" applyFill="1" applyBorder="1" applyAlignment="1">
      <alignment horizontal="center" vertical="center"/>
    </xf>
    <xf numFmtId="0" fontId="30" fillId="3" borderId="54" xfId="0" applyFont="1" applyFill="1" applyBorder="1" applyAlignment="1">
      <alignment horizontal="center" vertical="center"/>
    </xf>
    <xf numFmtId="0" fontId="29" fillId="3" borderId="3" xfId="0" applyFont="1" applyFill="1" applyBorder="1" applyAlignment="1">
      <alignment horizontal="center" vertical="center"/>
    </xf>
    <xf numFmtId="0" fontId="30" fillId="3" borderId="66"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17" xfId="0" applyFont="1" applyFill="1" applyBorder="1" applyAlignment="1">
      <alignment horizontal="center" vertical="center"/>
    </xf>
    <xf numFmtId="0" fontId="32" fillId="0" borderId="0" xfId="0" applyFont="1" applyAlignment="1">
      <alignment horizontal="center" vertical="center"/>
    </xf>
    <xf numFmtId="0" fontId="32" fillId="0" borderId="18" xfId="0" applyFont="1" applyBorder="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33" fillId="0" borderId="16" xfId="0" applyFont="1" applyBorder="1" applyAlignment="1">
      <alignment horizontal="center" vertical="center"/>
    </xf>
    <xf numFmtId="0" fontId="33" fillId="0" borderId="0" xfId="0" applyFont="1" applyAlignment="1">
      <alignment horizontal="center" vertical="center"/>
    </xf>
    <xf numFmtId="0" fontId="24" fillId="0" borderId="0" xfId="0" applyFont="1" applyAlignment="1">
      <alignment horizontal="center" vertical="center" wrapText="1"/>
    </xf>
    <xf numFmtId="0" fontId="24" fillId="0" borderId="18" xfId="0" applyFont="1" applyBorder="1" applyAlignment="1">
      <alignment horizontal="center" vertical="center" wrapText="1"/>
    </xf>
    <xf numFmtId="0" fontId="21" fillId="0" borderId="0" xfId="0" applyFont="1" applyAlignment="1">
      <alignment horizontal="center" vertical="center" wrapText="1"/>
    </xf>
    <xf numFmtId="0" fontId="21" fillId="0" borderId="18" xfId="0" applyFont="1" applyBorder="1" applyAlignment="1">
      <alignment horizontal="center" vertical="center" wrapText="1"/>
    </xf>
    <xf numFmtId="14" fontId="23" fillId="3" borderId="11" xfId="0" applyNumberFormat="1" applyFont="1" applyFill="1" applyBorder="1" applyAlignment="1">
      <alignment horizontal="center" vertical="center"/>
    </xf>
    <xf numFmtId="0" fontId="24" fillId="3" borderId="11" xfId="0" applyFont="1" applyFill="1" applyBorder="1" applyAlignment="1">
      <alignment horizontal="center" vertical="center"/>
    </xf>
    <xf numFmtId="0" fontId="24" fillId="0" borderId="60" xfId="0" applyFont="1" applyBorder="1" applyAlignment="1">
      <alignment horizontal="center" vertical="center"/>
    </xf>
    <xf numFmtId="0" fontId="36" fillId="0" borderId="67" xfId="0" applyFont="1" applyBorder="1" applyAlignment="1">
      <alignment horizontal="center"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9" fillId="0" borderId="7" xfId="0" applyFont="1" applyBorder="1" applyAlignment="1">
      <alignment horizontal="center" wrapText="1"/>
    </xf>
    <xf numFmtId="0" fontId="9" fillId="0" borderId="0" xfId="0" applyFont="1" applyAlignment="1">
      <alignment horizontal="center" wrapText="1"/>
    </xf>
    <xf numFmtId="0" fontId="0" fillId="0" borderId="0" xfId="0"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2" xfId="0" applyFont="1" applyBorder="1" applyAlignment="1" applyProtection="1">
      <alignment horizontal="center" vertical="center"/>
      <protection locked="0"/>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6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7" xfId="0" applyFont="1" applyBorder="1" applyAlignment="1">
      <alignment horizontal="right"/>
    </xf>
    <xf numFmtId="0" fontId="9" fillId="0" borderId="0" xfId="0" applyFont="1" applyAlignment="1">
      <alignment horizontal="right"/>
    </xf>
    <xf numFmtId="0" fontId="9" fillId="0" borderId="3" xfId="0" applyFont="1" applyBorder="1" applyAlignment="1" applyProtection="1">
      <alignment horizontal="center" vertical="center"/>
      <protection locked="0"/>
    </xf>
    <xf numFmtId="0" fontId="0" fillId="0" borderId="0" xfId="0" applyAlignment="1">
      <alignment horizontal="right"/>
    </xf>
    <xf numFmtId="0" fontId="0" fillId="0" borderId="67" xfId="0" applyBorder="1" applyAlignment="1">
      <alignment horizontal="center" vertical="center" wrapTex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0" fillId="0" borderId="33" xfId="0"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0" fillId="0" borderId="74" xfId="0" applyBorder="1" applyAlignment="1">
      <alignment horizontal="center"/>
    </xf>
    <xf numFmtId="0" fontId="55" fillId="0" borderId="33" xfId="0" applyFont="1" applyBorder="1" applyAlignment="1">
      <alignment horizontal="left" vertical="center" indent="1"/>
    </xf>
    <xf numFmtId="0" fontId="55" fillId="0" borderId="6" xfId="0" applyFont="1" applyBorder="1" applyAlignment="1">
      <alignment horizontal="left" vertical="center" indent="1"/>
    </xf>
    <xf numFmtId="0" fontId="55" fillId="0" borderId="62" xfId="0" applyFont="1" applyBorder="1" applyAlignment="1">
      <alignment horizontal="left" vertical="center" indent="1"/>
    </xf>
    <xf numFmtId="0" fontId="0" fillId="0" borderId="0" xfId="0" applyAlignment="1">
      <alignment horizontal="left" indent="1"/>
    </xf>
    <xf numFmtId="0" fontId="13" fillId="0" borderId="0" xfId="0" applyFont="1" applyAlignment="1">
      <alignment horizontal="left" wrapText="1"/>
    </xf>
    <xf numFmtId="0" fontId="0" fillId="0" borderId="0" xfId="0" applyAlignment="1">
      <alignment horizontal="center" wrapText="1"/>
    </xf>
    <xf numFmtId="0" fontId="0" fillId="0" borderId="11" xfId="0" applyBorder="1" applyAlignment="1">
      <alignment horizontal="left"/>
    </xf>
    <xf numFmtId="0" fontId="0" fillId="0" borderId="52" xfId="0" applyBorder="1" applyAlignment="1">
      <alignment horizontal="center"/>
    </xf>
    <xf numFmtId="0" fontId="0" fillId="0" borderId="0" xfId="0" applyAlignment="1">
      <alignment horizontal="left" wrapText="1" indent="1"/>
    </xf>
    <xf numFmtId="0" fontId="40" fillId="0" borderId="33" xfId="0" applyFont="1" applyBorder="1" applyAlignment="1">
      <alignment horizontal="left" vertical="center" indent="1"/>
    </xf>
    <xf numFmtId="0" fontId="40" fillId="0" borderId="6" xfId="0" applyFont="1" applyBorder="1" applyAlignment="1">
      <alignment horizontal="left" vertical="center" indent="1"/>
    </xf>
    <xf numFmtId="0" fontId="40" fillId="0" borderId="62" xfId="0" applyFont="1" applyBorder="1" applyAlignment="1">
      <alignment horizontal="left" vertical="center" indent="1"/>
    </xf>
    <xf numFmtId="0" fontId="42" fillId="0" borderId="0" xfId="0" applyFont="1" applyAlignment="1">
      <alignment horizontal="center" vertical="center" wrapText="1"/>
    </xf>
    <xf numFmtId="0" fontId="42" fillId="0" borderId="1" xfId="0" applyFont="1" applyBorder="1" applyAlignment="1">
      <alignment horizontal="center" vertical="center" wrapText="1"/>
    </xf>
    <xf numFmtId="0" fontId="44" fillId="0" borderId="0" xfId="0" applyFont="1" applyAlignment="1">
      <alignment horizontal="center"/>
    </xf>
    <xf numFmtId="0" fontId="8" fillId="0" borderId="33" xfId="0" applyFont="1" applyBorder="1" applyAlignment="1">
      <alignment horizontal="left" vertical="center" indent="1"/>
    </xf>
    <xf numFmtId="0" fontId="8" fillId="0" borderId="6" xfId="0" applyFont="1" applyBorder="1" applyAlignment="1">
      <alignment horizontal="left" vertical="center" indent="1"/>
    </xf>
    <xf numFmtId="0" fontId="8" fillId="0" borderId="62" xfId="0" applyFont="1" applyBorder="1" applyAlignment="1">
      <alignment horizontal="left" vertical="center" indent="1"/>
    </xf>
    <xf numFmtId="0" fontId="40" fillId="0" borderId="33" xfId="0" applyFont="1" applyBorder="1" applyAlignment="1">
      <alignment horizontal="left" vertical="center" wrapText="1" indent="1"/>
    </xf>
    <xf numFmtId="0" fontId="40" fillId="0" borderId="6" xfId="0" applyFont="1" applyBorder="1" applyAlignment="1">
      <alignment horizontal="left" vertical="center" wrapText="1" indent="1"/>
    </xf>
    <xf numFmtId="0" fontId="40" fillId="0" borderId="62" xfId="0" applyFont="1" applyBorder="1" applyAlignment="1">
      <alignment horizontal="left" vertical="center" wrapText="1" indent="1"/>
    </xf>
    <xf numFmtId="0" fontId="51" fillId="0" borderId="8" xfId="0" applyFont="1" applyBorder="1" applyAlignment="1">
      <alignment horizontal="left" vertical="center" indent="1"/>
    </xf>
    <xf numFmtId="0" fontId="57" fillId="0" borderId="33" xfId="0" applyFont="1" applyBorder="1" applyAlignment="1">
      <alignment horizontal="left" indent="1"/>
    </xf>
    <xf numFmtId="0" fontId="57" fillId="0" borderId="6" xfId="0" applyFont="1" applyBorder="1" applyAlignment="1">
      <alignment horizontal="left" indent="1"/>
    </xf>
    <xf numFmtId="0" fontId="57" fillId="0" borderId="34" xfId="0" applyFont="1" applyBorder="1" applyAlignment="1">
      <alignment horizontal="left" indent="1"/>
    </xf>
    <xf numFmtId="0" fontId="50" fillId="0" borderId="16" xfId="0" applyFont="1" applyBorder="1" applyAlignment="1">
      <alignment horizontal="left" wrapText="1" indent="1"/>
    </xf>
    <xf numFmtId="0" fontId="50" fillId="0" borderId="10" xfId="0" applyFont="1" applyBorder="1" applyAlignment="1">
      <alignment horizontal="left" wrapText="1" indent="1"/>
    </xf>
    <xf numFmtId="0" fontId="57" fillId="0" borderId="61" xfId="0" applyFont="1" applyBorder="1" applyAlignment="1">
      <alignment horizontal="center"/>
    </xf>
    <xf numFmtId="0" fontId="57" fillId="0" borderId="6" xfId="0" applyFont="1" applyBorder="1" applyAlignment="1">
      <alignment horizontal="center"/>
    </xf>
    <xf numFmtId="0" fontId="57" fillId="0" borderId="62" xfId="0" applyFont="1" applyBorder="1" applyAlignment="1">
      <alignment horizontal="center"/>
    </xf>
    <xf numFmtId="0" fontId="51" fillId="0" borderId="19" xfId="0" applyFont="1" applyBorder="1" applyAlignment="1">
      <alignment horizontal="center"/>
    </xf>
    <xf numFmtId="0" fontId="51" fillId="0" borderId="8" xfId="0" applyFont="1" applyBorder="1" applyAlignment="1">
      <alignment horizontal="center"/>
    </xf>
    <xf numFmtId="0" fontId="51" fillId="0" borderId="33" xfId="0" applyFont="1" applyBorder="1" applyAlignment="1">
      <alignment horizontal="left"/>
    </xf>
    <xf numFmtId="0" fontId="51" fillId="0" borderId="6" xfId="0" applyFont="1" applyBorder="1" applyAlignment="1">
      <alignment horizontal="left"/>
    </xf>
    <xf numFmtId="0" fontId="51" fillId="0" borderId="34" xfId="0" applyFont="1" applyBorder="1" applyAlignment="1">
      <alignment horizontal="left"/>
    </xf>
    <xf numFmtId="0" fontId="50" fillId="0" borderId="16" xfId="0" applyFont="1" applyBorder="1" applyAlignment="1">
      <alignment horizontal="left" indent="1"/>
    </xf>
    <xf numFmtId="0" fontId="50" fillId="0" borderId="10" xfId="0" applyFont="1" applyBorder="1" applyAlignment="1">
      <alignment horizontal="left" indent="1"/>
    </xf>
    <xf numFmtId="0" fontId="56" fillId="0" borderId="75" xfId="0" applyFont="1" applyBorder="1" applyAlignment="1">
      <alignment horizontal="center" vertical="center"/>
    </xf>
    <xf numFmtId="0" fontId="56" fillId="0" borderId="76" xfId="0" applyFont="1" applyBorder="1" applyAlignment="1">
      <alignment horizontal="center" vertical="center"/>
    </xf>
    <xf numFmtId="0" fontId="56" fillId="0" borderId="77" xfId="0" applyFont="1" applyBorder="1" applyAlignment="1">
      <alignment horizontal="center" vertical="center"/>
    </xf>
    <xf numFmtId="0" fontId="50" fillId="0" borderId="19" xfId="0" applyFont="1" applyBorder="1" applyAlignment="1">
      <alignment horizontal="left" indent="1"/>
    </xf>
    <xf numFmtId="0" fontId="50" fillId="0" borderId="9" xfId="0" applyFont="1" applyBorder="1" applyAlignment="1">
      <alignment horizontal="left" indent="1"/>
    </xf>
    <xf numFmtId="0" fontId="47" fillId="0" borderId="67" xfId="0" applyFont="1" applyBorder="1" applyAlignment="1">
      <alignment horizontal="left" vertical="center" indent="1"/>
    </xf>
    <xf numFmtId="0" fontId="47" fillId="0" borderId="8" xfId="0" applyFont="1" applyBorder="1" applyAlignment="1">
      <alignment horizontal="left" vertical="center" indent="1"/>
    </xf>
    <xf numFmtId="0" fontId="47" fillId="0" borderId="9" xfId="0" applyFont="1" applyBorder="1" applyAlignment="1">
      <alignment horizontal="left" vertical="center" indent="1"/>
    </xf>
    <xf numFmtId="0" fontId="45" fillId="0" borderId="8" xfId="0" applyFont="1" applyBorder="1" applyAlignment="1">
      <alignment horizontal="left" vertical="center" indent="1"/>
    </xf>
    <xf numFmtId="0" fontId="57" fillId="0" borderId="33" xfId="0" applyFont="1" applyBorder="1" applyAlignment="1">
      <alignment horizontal="left" vertical="center" indent="1"/>
    </xf>
    <xf numFmtId="0" fontId="57" fillId="0" borderId="6" xfId="0" applyFont="1" applyBorder="1" applyAlignment="1">
      <alignment horizontal="left" vertical="center" indent="1"/>
    </xf>
    <xf numFmtId="0" fontId="57" fillId="0" borderId="34" xfId="0" applyFont="1" applyBorder="1" applyAlignment="1">
      <alignment horizontal="left" vertical="center" indent="1"/>
    </xf>
    <xf numFmtId="0" fontId="45" fillId="0" borderId="11" xfId="0" applyFont="1" applyBorder="1" applyAlignment="1">
      <alignment horizontal="center"/>
    </xf>
    <xf numFmtId="0" fontId="45" fillId="0" borderId="0" xfId="0" applyFont="1" applyAlignment="1">
      <alignment horizontal="center"/>
    </xf>
    <xf numFmtId="0" fontId="47" fillId="0" borderId="0" xfId="0" applyFont="1" applyAlignment="1">
      <alignment horizontal="center" vertical="center"/>
    </xf>
    <xf numFmtId="0" fontId="45" fillId="0" borderId="0" xfId="0" applyFont="1" applyAlignment="1">
      <alignment horizontal="left"/>
    </xf>
    <xf numFmtId="0" fontId="45" fillId="0" borderId="63" xfId="0" applyFont="1" applyBorder="1" applyAlignment="1">
      <alignment horizontal="left" indent="1"/>
    </xf>
    <xf numFmtId="0" fontId="58" fillId="0" borderId="0" xfId="0" applyFont="1" applyAlignment="1">
      <alignment horizontal="left" wrapText="1"/>
    </xf>
    <xf numFmtId="0" fontId="45" fillId="0" borderId="0" xfId="0" applyFont="1" applyAlignment="1">
      <alignment horizontal="left" wrapText="1"/>
    </xf>
    <xf numFmtId="0" fontId="47" fillId="0" borderId="33" xfId="0" applyFont="1" applyBorder="1" applyAlignment="1">
      <alignment horizontal="left" indent="1"/>
    </xf>
    <xf numFmtId="0" fontId="47" fillId="0" borderId="6" xfId="0" applyFont="1" applyBorder="1" applyAlignment="1">
      <alignment horizontal="left" indent="1"/>
    </xf>
    <xf numFmtId="0" fontId="47" fillId="0" borderId="62" xfId="0" applyFont="1" applyBorder="1" applyAlignment="1">
      <alignment horizontal="left" indent="1"/>
    </xf>
    <xf numFmtId="0" fontId="47" fillId="0" borderId="0" xfId="0" applyFont="1" applyAlignment="1">
      <alignment horizontal="center"/>
    </xf>
    <xf numFmtId="0" fontId="45" fillId="0" borderId="50" xfId="0" applyFont="1" applyBorder="1" applyAlignment="1">
      <alignment horizontal="left" indent="1"/>
    </xf>
    <xf numFmtId="0" fontId="46" fillId="0" borderId="0" xfId="0" applyFont="1" applyAlignment="1">
      <alignment horizontal="center"/>
    </xf>
    <xf numFmtId="0" fontId="45" fillId="0" borderId="63" xfId="0" applyFont="1" applyBorder="1" applyAlignment="1">
      <alignment horizontal="center"/>
    </xf>
    <xf numFmtId="0" fontId="45" fillId="0" borderId="50" xfId="0" applyFont="1" applyBorder="1" applyAlignment="1">
      <alignment horizontal="center"/>
    </xf>
    <xf numFmtId="0" fontId="47" fillId="0" borderId="5" xfId="0" applyFont="1" applyBorder="1" applyAlignment="1">
      <alignment horizontal="left" vertical="center" indent="1"/>
    </xf>
    <xf numFmtId="0" fontId="47" fillId="0" borderId="1" xfId="0" applyFont="1" applyBorder="1" applyAlignment="1">
      <alignment horizontal="left" vertical="center" indent="1"/>
    </xf>
    <xf numFmtId="0" fontId="47" fillId="0" borderId="6" xfId="0" applyFont="1" applyBorder="1" applyAlignment="1">
      <alignment horizontal="left" vertical="center" indent="1"/>
    </xf>
    <xf numFmtId="0" fontId="47" fillId="0" borderId="62" xfId="0" applyFont="1" applyBorder="1" applyAlignment="1">
      <alignment horizontal="left" vertical="center" indent="1"/>
    </xf>
    <xf numFmtId="0" fontId="47" fillId="0" borderId="33" xfId="0" applyFont="1" applyBorder="1" applyAlignment="1">
      <alignment horizontal="left" vertical="center" indent="1"/>
    </xf>
    <xf numFmtId="0" fontId="47" fillId="0" borderId="0" xfId="0" applyFont="1" applyAlignment="1">
      <alignment horizontal="left"/>
    </xf>
    <xf numFmtId="0" fontId="54" fillId="0" borderId="33" xfId="0" applyFont="1" applyBorder="1" applyAlignment="1">
      <alignment horizontal="left" indent="1"/>
    </xf>
    <xf numFmtId="0" fontId="54" fillId="0" borderId="6" xfId="0" applyFont="1" applyBorder="1" applyAlignment="1">
      <alignment horizontal="left" indent="1"/>
    </xf>
    <xf numFmtId="0" fontId="54" fillId="0" borderId="62" xfId="0" applyFont="1" applyBorder="1" applyAlignment="1">
      <alignment horizontal="left" indent="1"/>
    </xf>
    <xf numFmtId="0" fontId="47" fillId="0" borderId="1" xfId="0" applyFont="1" applyBorder="1" applyAlignment="1">
      <alignment horizontal="center"/>
    </xf>
    <xf numFmtId="0" fontId="47" fillId="0" borderId="33" xfId="0" applyFont="1" applyBorder="1" applyAlignment="1">
      <alignment horizontal="center"/>
    </xf>
    <xf numFmtId="0" fontId="47" fillId="0" borderId="6" xfId="0" applyFont="1" applyBorder="1" applyAlignment="1">
      <alignment horizontal="center"/>
    </xf>
    <xf numFmtId="0" fontId="47" fillId="0" borderId="62" xfId="0" applyFont="1" applyBorder="1" applyAlignment="1">
      <alignment horizontal="center"/>
    </xf>
    <xf numFmtId="0" fontId="0" fillId="0" borderId="11" xfId="0" applyBorder="1" applyAlignment="1">
      <alignment horizontal="center"/>
    </xf>
    <xf numFmtId="0" fontId="47" fillId="0" borderId="33"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62" xfId="0" applyFont="1" applyBorder="1" applyAlignment="1">
      <alignment horizontal="center" vertical="center" wrapText="1"/>
    </xf>
  </cellXfs>
  <cellStyles count="2">
    <cellStyle name="Hivatkozás" xfId="1" builtinId="8"/>
    <cellStyle name="Normá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8</xdr:col>
      <xdr:colOff>381000</xdr:colOff>
      <xdr:row>40</xdr:row>
      <xdr:rowOff>28575</xdr:rowOff>
    </xdr:from>
    <xdr:to>
      <xdr:col>8</xdr:col>
      <xdr:colOff>590550</xdr:colOff>
      <xdr:row>40</xdr:row>
      <xdr:rowOff>257175</xdr:rowOff>
    </xdr:to>
    <xdr:sp macro="" textlink="">
      <xdr:nvSpPr>
        <xdr:cNvPr id="2" name="Rectangle 4">
          <a:extLst>
            <a:ext uri="{FF2B5EF4-FFF2-40B4-BE49-F238E27FC236}">
              <a16:creationId xmlns:a16="http://schemas.microsoft.com/office/drawing/2014/main" id="{00000000-0008-0000-0200-000002000000}"/>
            </a:ext>
          </a:extLst>
        </xdr:cNvPr>
        <xdr:cNvSpPr>
          <a:spLocks noChangeArrowheads="1"/>
        </xdr:cNvSpPr>
      </xdr:nvSpPr>
      <xdr:spPr bwMode="auto">
        <a:xfrm>
          <a:off x="4972050" y="10448925"/>
          <a:ext cx="209550" cy="228600"/>
        </a:xfrm>
        <a:prstGeom prst="rect">
          <a:avLst/>
        </a:prstGeom>
        <a:solidFill>
          <a:srgbClr val="FFFFFF"/>
        </a:solidFill>
        <a:ln w="9525">
          <a:solidFill>
            <a:srgbClr val="000000"/>
          </a:solidFill>
          <a:miter lim="800000"/>
          <a:headEnd/>
          <a:tailEnd/>
        </a:ln>
      </xdr:spPr>
    </xdr:sp>
    <xdr:clientData/>
  </xdr:twoCellAnchor>
  <xdr:twoCellAnchor>
    <xdr:from>
      <xdr:col>3</xdr:col>
      <xdr:colOff>76201</xdr:colOff>
      <xdr:row>63</xdr:row>
      <xdr:rowOff>47624</xdr:rowOff>
    </xdr:from>
    <xdr:to>
      <xdr:col>3</xdr:col>
      <xdr:colOff>276225</xdr:colOff>
      <xdr:row>63</xdr:row>
      <xdr:rowOff>209549</xdr:rowOff>
    </xdr:to>
    <xdr:sp macro="" textlink="">
      <xdr:nvSpPr>
        <xdr:cNvPr id="3" name="Rectangle 5">
          <a:extLst>
            <a:ext uri="{FF2B5EF4-FFF2-40B4-BE49-F238E27FC236}">
              <a16:creationId xmlns:a16="http://schemas.microsoft.com/office/drawing/2014/main" id="{00000000-0008-0000-0200-000003000000}"/>
            </a:ext>
          </a:extLst>
        </xdr:cNvPr>
        <xdr:cNvSpPr>
          <a:spLocks noChangeArrowheads="1"/>
        </xdr:cNvSpPr>
      </xdr:nvSpPr>
      <xdr:spPr bwMode="auto">
        <a:xfrm>
          <a:off x="1619251" y="16516349"/>
          <a:ext cx="200024" cy="161925"/>
        </a:xfrm>
        <a:prstGeom prst="rect">
          <a:avLst/>
        </a:prstGeom>
        <a:solidFill>
          <a:srgbClr val="FFFFFF"/>
        </a:solidFill>
        <a:ln w="9525">
          <a:solidFill>
            <a:srgbClr val="000000"/>
          </a:solidFill>
          <a:miter lim="800000"/>
          <a:headEnd/>
          <a:tailEnd/>
        </a:ln>
      </xdr:spPr>
    </xdr:sp>
    <xdr:clientData/>
  </xdr:twoCellAnchor>
  <xdr:twoCellAnchor>
    <xdr:from>
      <xdr:col>3</xdr:col>
      <xdr:colOff>85725</xdr:colOff>
      <xdr:row>64</xdr:row>
      <xdr:rowOff>76200</xdr:rowOff>
    </xdr:from>
    <xdr:to>
      <xdr:col>3</xdr:col>
      <xdr:colOff>276224</xdr:colOff>
      <xdr:row>64</xdr:row>
      <xdr:rowOff>228600</xdr:rowOff>
    </xdr:to>
    <xdr:sp macro="" textlink="">
      <xdr:nvSpPr>
        <xdr:cNvPr id="4" name="Rectangle 5">
          <a:extLst>
            <a:ext uri="{FF2B5EF4-FFF2-40B4-BE49-F238E27FC236}">
              <a16:creationId xmlns:a16="http://schemas.microsoft.com/office/drawing/2014/main" id="{00000000-0008-0000-0200-000004000000}"/>
            </a:ext>
          </a:extLst>
        </xdr:cNvPr>
        <xdr:cNvSpPr>
          <a:spLocks noChangeArrowheads="1"/>
        </xdr:cNvSpPr>
      </xdr:nvSpPr>
      <xdr:spPr bwMode="auto">
        <a:xfrm>
          <a:off x="1628775" y="16783050"/>
          <a:ext cx="190499" cy="152400"/>
        </a:xfrm>
        <a:prstGeom prst="rect">
          <a:avLst/>
        </a:prstGeom>
        <a:solidFill>
          <a:srgbClr val="FFFFFF"/>
        </a:solidFill>
        <a:ln w="9525">
          <a:solidFill>
            <a:srgbClr val="000000"/>
          </a:solidFill>
          <a:miter lim="800000"/>
          <a:headEnd/>
          <a:tailEnd/>
        </a:ln>
      </xdr:spPr>
    </xdr:sp>
    <xdr:clientData/>
  </xdr:twoCellAnchor>
  <xdr:twoCellAnchor>
    <xdr:from>
      <xdr:col>6</xdr:col>
      <xdr:colOff>676275</xdr:colOff>
      <xdr:row>63</xdr:row>
      <xdr:rowOff>57149</xdr:rowOff>
    </xdr:from>
    <xdr:to>
      <xdr:col>6</xdr:col>
      <xdr:colOff>847725</xdr:colOff>
      <xdr:row>63</xdr:row>
      <xdr:rowOff>200024</xdr:rowOff>
    </xdr:to>
    <xdr:sp macro="" textlink="">
      <xdr:nvSpPr>
        <xdr:cNvPr id="5" name="Rectangle 5">
          <a:extLst>
            <a:ext uri="{FF2B5EF4-FFF2-40B4-BE49-F238E27FC236}">
              <a16:creationId xmlns:a16="http://schemas.microsoft.com/office/drawing/2014/main" id="{00000000-0008-0000-0200-000005000000}"/>
            </a:ext>
          </a:extLst>
        </xdr:cNvPr>
        <xdr:cNvSpPr>
          <a:spLocks noChangeArrowheads="1"/>
        </xdr:cNvSpPr>
      </xdr:nvSpPr>
      <xdr:spPr bwMode="auto">
        <a:xfrm>
          <a:off x="3819525" y="16525874"/>
          <a:ext cx="171450" cy="142875"/>
        </a:xfrm>
        <a:prstGeom prst="rect">
          <a:avLst/>
        </a:prstGeom>
        <a:solidFill>
          <a:srgbClr val="FFFFFF"/>
        </a:solidFill>
        <a:ln w="9525">
          <a:solidFill>
            <a:srgbClr val="000000"/>
          </a:solidFill>
          <a:miter lim="800000"/>
          <a:headEnd/>
          <a:tailEnd/>
        </a:ln>
      </xdr:spPr>
    </xdr:sp>
    <xdr:clientData/>
  </xdr:twoCellAnchor>
  <xdr:twoCellAnchor>
    <xdr:from>
      <xdr:col>8</xdr:col>
      <xdr:colOff>95250</xdr:colOff>
      <xdr:row>63</xdr:row>
      <xdr:rowOff>66674</xdr:rowOff>
    </xdr:from>
    <xdr:to>
      <xdr:col>8</xdr:col>
      <xdr:colOff>257175</xdr:colOff>
      <xdr:row>63</xdr:row>
      <xdr:rowOff>228599</xdr:rowOff>
    </xdr:to>
    <xdr:sp macro="" textlink="">
      <xdr:nvSpPr>
        <xdr:cNvPr id="6" name="Rectangle 5">
          <a:extLst>
            <a:ext uri="{FF2B5EF4-FFF2-40B4-BE49-F238E27FC236}">
              <a16:creationId xmlns:a16="http://schemas.microsoft.com/office/drawing/2014/main" id="{00000000-0008-0000-0200-000006000000}"/>
            </a:ext>
          </a:extLst>
        </xdr:cNvPr>
        <xdr:cNvSpPr>
          <a:spLocks noChangeArrowheads="1"/>
        </xdr:cNvSpPr>
      </xdr:nvSpPr>
      <xdr:spPr bwMode="auto">
        <a:xfrm>
          <a:off x="4686300" y="16535399"/>
          <a:ext cx="161925" cy="161925"/>
        </a:xfrm>
        <a:prstGeom prst="rect">
          <a:avLst/>
        </a:prstGeom>
        <a:solidFill>
          <a:srgbClr val="FFFFFF"/>
        </a:solidFill>
        <a:ln w="9525">
          <a:solidFill>
            <a:srgbClr val="000000"/>
          </a:solidFill>
          <a:miter lim="800000"/>
          <a:headEnd/>
          <a:tailEnd/>
        </a:ln>
      </xdr:spPr>
    </xdr:sp>
    <xdr:clientData/>
  </xdr:twoCellAnchor>
  <xdr:twoCellAnchor editAs="oneCell">
    <xdr:from>
      <xdr:col>8</xdr:col>
      <xdr:colOff>428625</xdr:colOff>
      <xdr:row>30</xdr:row>
      <xdr:rowOff>38100</xdr:rowOff>
    </xdr:from>
    <xdr:to>
      <xdr:col>8</xdr:col>
      <xdr:colOff>1285874</xdr:colOff>
      <xdr:row>36</xdr:row>
      <xdr:rowOff>104384</xdr:rowOff>
    </xdr:to>
    <xdr:pic>
      <xdr:nvPicPr>
        <xdr:cNvPr id="7" name="Kép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19675" y="8543925"/>
          <a:ext cx="857249" cy="1142609"/>
        </a:xfrm>
        <a:prstGeom prst="rect">
          <a:avLst/>
        </a:prstGeom>
      </xdr:spPr>
    </xdr:pic>
    <xdr:clientData/>
  </xdr:twoCellAnchor>
  <xdr:twoCellAnchor>
    <xdr:from>
      <xdr:col>8</xdr:col>
      <xdr:colOff>381000</xdr:colOff>
      <xdr:row>40</xdr:row>
      <xdr:rowOff>28575</xdr:rowOff>
    </xdr:from>
    <xdr:to>
      <xdr:col>8</xdr:col>
      <xdr:colOff>590550</xdr:colOff>
      <xdr:row>40</xdr:row>
      <xdr:rowOff>257175</xdr:rowOff>
    </xdr:to>
    <xdr:sp macro="" textlink="">
      <xdr:nvSpPr>
        <xdr:cNvPr id="8" name="Rectangle 4">
          <a:extLst>
            <a:ext uri="{FF2B5EF4-FFF2-40B4-BE49-F238E27FC236}">
              <a16:creationId xmlns:a16="http://schemas.microsoft.com/office/drawing/2014/main" id="{00000000-0008-0000-0200-000008000000}"/>
            </a:ext>
          </a:extLst>
        </xdr:cNvPr>
        <xdr:cNvSpPr>
          <a:spLocks noChangeArrowheads="1"/>
        </xdr:cNvSpPr>
      </xdr:nvSpPr>
      <xdr:spPr bwMode="auto">
        <a:xfrm>
          <a:off x="4972050" y="10448925"/>
          <a:ext cx="209550" cy="228600"/>
        </a:xfrm>
        <a:prstGeom prst="rect">
          <a:avLst/>
        </a:prstGeom>
        <a:solidFill>
          <a:srgbClr val="FFFFFF"/>
        </a:solidFill>
        <a:ln w="9525">
          <a:solidFill>
            <a:srgbClr val="000000"/>
          </a:solidFill>
          <a:miter lim="800000"/>
          <a:headEnd/>
          <a:tailEnd/>
        </a:ln>
      </xdr:spPr>
    </xdr:sp>
    <xdr:clientData/>
  </xdr:twoCellAnchor>
  <xdr:twoCellAnchor>
    <xdr:from>
      <xdr:col>3</xdr:col>
      <xdr:colOff>76201</xdr:colOff>
      <xdr:row>63</xdr:row>
      <xdr:rowOff>47624</xdr:rowOff>
    </xdr:from>
    <xdr:to>
      <xdr:col>3</xdr:col>
      <xdr:colOff>276225</xdr:colOff>
      <xdr:row>63</xdr:row>
      <xdr:rowOff>209549</xdr:rowOff>
    </xdr:to>
    <xdr:sp macro="" textlink="">
      <xdr:nvSpPr>
        <xdr:cNvPr id="9" name="Rectangle 5">
          <a:extLst>
            <a:ext uri="{FF2B5EF4-FFF2-40B4-BE49-F238E27FC236}">
              <a16:creationId xmlns:a16="http://schemas.microsoft.com/office/drawing/2014/main" id="{00000000-0008-0000-0200-000009000000}"/>
            </a:ext>
          </a:extLst>
        </xdr:cNvPr>
        <xdr:cNvSpPr>
          <a:spLocks noChangeArrowheads="1"/>
        </xdr:cNvSpPr>
      </xdr:nvSpPr>
      <xdr:spPr bwMode="auto">
        <a:xfrm>
          <a:off x="1619251" y="16516349"/>
          <a:ext cx="200024" cy="161925"/>
        </a:xfrm>
        <a:prstGeom prst="rect">
          <a:avLst/>
        </a:prstGeom>
        <a:solidFill>
          <a:srgbClr val="FFFFFF"/>
        </a:solidFill>
        <a:ln w="9525">
          <a:solidFill>
            <a:srgbClr val="000000"/>
          </a:solidFill>
          <a:miter lim="800000"/>
          <a:headEnd/>
          <a:tailEnd/>
        </a:ln>
      </xdr:spPr>
    </xdr:sp>
    <xdr:clientData/>
  </xdr:twoCellAnchor>
  <xdr:twoCellAnchor>
    <xdr:from>
      <xdr:col>3</xdr:col>
      <xdr:colOff>76200</xdr:colOff>
      <xdr:row>64</xdr:row>
      <xdr:rowOff>66675</xdr:rowOff>
    </xdr:from>
    <xdr:to>
      <xdr:col>3</xdr:col>
      <xdr:colOff>266699</xdr:colOff>
      <xdr:row>64</xdr:row>
      <xdr:rowOff>219075</xdr:rowOff>
    </xdr:to>
    <xdr:sp macro="" textlink="">
      <xdr:nvSpPr>
        <xdr:cNvPr id="10" name="Rectangle 5">
          <a:extLst>
            <a:ext uri="{FF2B5EF4-FFF2-40B4-BE49-F238E27FC236}">
              <a16:creationId xmlns:a16="http://schemas.microsoft.com/office/drawing/2014/main" id="{00000000-0008-0000-0200-00000A000000}"/>
            </a:ext>
          </a:extLst>
        </xdr:cNvPr>
        <xdr:cNvSpPr>
          <a:spLocks noChangeArrowheads="1"/>
        </xdr:cNvSpPr>
      </xdr:nvSpPr>
      <xdr:spPr bwMode="auto">
        <a:xfrm>
          <a:off x="1619250" y="16773525"/>
          <a:ext cx="190499" cy="152400"/>
        </a:xfrm>
        <a:prstGeom prst="rect">
          <a:avLst/>
        </a:prstGeom>
        <a:solidFill>
          <a:srgbClr val="FFFFFF"/>
        </a:solidFill>
        <a:ln w="9525">
          <a:solidFill>
            <a:srgbClr val="000000"/>
          </a:solidFill>
          <a:miter lim="800000"/>
          <a:headEnd/>
          <a:tailEnd/>
        </a:ln>
      </xdr:spPr>
    </xdr:sp>
    <xdr:clientData/>
  </xdr:twoCellAnchor>
  <xdr:twoCellAnchor>
    <xdr:from>
      <xdr:col>6</xdr:col>
      <xdr:colOff>676275</xdr:colOff>
      <xdr:row>63</xdr:row>
      <xdr:rowOff>57149</xdr:rowOff>
    </xdr:from>
    <xdr:to>
      <xdr:col>6</xdr:col>
      <xdr:colOff>847725</xdr:colOff>
      <xdr:row>63</xdr:row>
      <xdr:rowOff>200024</xdr:rowOff>
    </xdr:to>
    <xdr:sp macro="" textlink="">
      <xdr:nvSpPr>
        <xdr:cNvPr id="11" name="Rectangle 5">
          <a:extLst>
            <a:ext uri="{FF2B5EF4-FFF2-40B4-BE49-F238E27FC236}">
              <a16:creationId xmlns:a16="http://schemas.microsoft.com/office/drawing/2014/main" id="{00000000-0008-0000-0200-00000B000000}"/>
            </a:ext>
          </a:extLst>
        </xdr:cNvPr>
        <xdr:cNvSpPr>
          <a:spLocks noChangeArrowheads="1"/>
        </xdr:cNvSpPr>
      </xdr:nvSpPr>
      <xdr:spPr bwMode="auto">
        <a:xfrm>
          <a:off x="3819525" y="16525874"/>
          <a:ext cx="171450" cy="142875"/>
        </a:xfrm>
        <a:prstGeom prst="rect">
          <a:avLst/>
        </a:prstGeom>
        <a:solidFill>
          <a:srgbClr val="FFFFFF"/>
        </a:solidFill>
        <a:ln w="9525">
          <a:solidFill>
            <a:srgbClr val="000000"/>
          </a:solidFill>
          <a:miter lim="800000"/>
          <a:headEnd/>
          <a:tailEnd/>
        </a:ln>
      </xdr:spPr>
    </xdr:sp>
    <xdr:clientData/>
  </xdr:twoCellAnchor>
  <xdr:twoCellAnchor>
    <xdr:from>
      <xdr:col>7</xdr:col>
      <xdr:colOff>514350</xdr:colOff>
      <xdr:row>63</xdr:row>
      <xdr:rowOff>47624</xdr:rowOff>
    </xdr:from>
    <xdr:to>
      <xdr:col>8</xdr:col>
      <xdr:colOff>114300</xdr:colOff>
      <xdr:row>63</xdr:row>
      <xdr:rowOff>209549</xdr:rowOff>
    </xdr:to>
    <xdr:sp macro="" textlink="">
      <xdr:nvSpPr>
        <xdr:cNvPr id="12" name="Rectangle 5">
          <a:extLst>
            <a:ext uri="{FF2B5EF4-FFF2-40B4-BE49-F238E27FC236}">
              <a16:creationId xmlns:a16="http://schemas.microsoft.com/office/drawing/2014/main" id="{00000000-0008-0000-0200-00000C000000}"/>
            </a:ext>
          </a:extLst>
        </xdr:cNvPr>
        <xdr:cNvSpPr>
          <a:spLocks noChangeArrowheads="1"/>
        </xdr:cNvSpPr>
      </xdr:nvSpPr>
      <xdr:spPr bwMode="auto">
        <a:xfrm>
          <a:off x="4591050" y="16516349"/>
          <a:ext cx="114300" cy="161925"/>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390526</xdr:colOff>
      <xdr:row>0</xdr:row>
      <xdr:rowOff>0</xdr:rowOff>
    </xdr:from>
    <xdr:to>
      <xdr:col>1</xdr:col>
      <xdr:colOff>200025</xdr:colOff>
      <xdr:row>2</xdr:row>
      <xdr:rowOff>177607</xdr:rowOff>
    </xdr:to>
    <xdr:pic>
      <xdr:nvPicPr>
        <xdr:cNvPr id="5" name="Kép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419099" cy="5586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371475</xdr:colOff>
      <xdr:row>10</xdr:row>
      <xdr:rowOff>47625</xdr:rowOff>
    </xdr:from>
    <xdr:to>
      <xdr:col>1</xdr:col>
      <xdr:colOff>628650</xdr:colOff>
      <xdr:row>10</xdr:row>
      <xdr:rowOff>190500</xdr:rowOff>
    </xdr:to>
    <xdr:sp macro="" textlink="">
      <xdr:nvSpPr>
        <xdr:cNvPr id="2" name="Rectangle 8">
          <a:extLst>
            <a:ext uri="{FF2B5EF4-FFF2-40B4-BE49-F238E27FC236}">
              <a16:creationId xmlns:a16="http://schemas.microsoft.com/office/drawing/2014/main" id="{00000000-0008-0000-0400-000002000000}"/>
            </a:ext>
          </a:extLst>
        </xdr:cNvPr>
        <xdr:cNvSpPr>
          <a:spLocks noChangeArrowheads="1"/>
        </xdr:cNvSpPr>
      </xdr:nvSpPr>
      <xdr:spPr bwMode="auto">
        <a:xfrm>
          <a:off x="981075" y="2809875"/>
          <a:ext cx="257175" cy="142875"/>
        </a:xfrm>
        <a:prstGeom prst="rect">
          <a:avLst/>
        </a:prstGeom>
        <a:solidFill>
          <a:srgbClr val="FFFFFF"/>
        </a:solidFill>
        <a:ln w="9525">
          <a:solidFill>
            <a:srgbClr val="000000"/>
          </a:solidFill>
          <a:miter lim="800000"/>
          <a:headEnd/>
          <a:tailEnd/>
        </a:ln>
      </xdr:spPr>
    </xdr:sp>
    <xdr:clientData/>
  </xdr:twoCellAnchor>
  <xdr:twoCellAnchor>
    <xdr:from>
      <xdr:col>2</xdr:col>
      <xdr:colOff>704850</xdr:colOff>
      <xdr:row>10</xdr:row>
      <xdr:rowOff>38100</xdr:rowOff>
    </xdr:from>
    <xdr:to>
      <xdr:col>2</xdr:col>
      <xdr:colOff>962025</xdr:colOff>
      <xdr:row>10</xdr:row>
      <xdr:rowOff>180975</xdr:rowOff>
    </xdr:to>
    <xdr:sp macro="" textlink="">
      <xdr:nvSpPr>
        <xdr:cNvPr id="3" name="Rectangle 8">
          <a:extLst>
            <a:ext uri="{FF2B5EF4-FFF2-40B4-BE49-F238E27FC236}">
              <a16:creationId xmlns:a16="http://schemas.microsoft.com/office/drawing/2014/main" id="{00000000-0008-0000-0400-000003000000}"/>
            </a:ext>
          </a:extLst>
        </xdr:cNvPr>
        <xdr:cNvSpPr>
          <a:spLocks noChangeArrowheads="1"/>
        </xdr:cNvSpPr>
      </xdr:nvSpPr>
      <xdr:spPr bwMode="auto">
        <a:xfrm>
          <a:off x="2190750" y="2800350"/>
          <a:ext cx="257175" cy="142875"/>
        </a:xfrm>
        <a:prstGeom prst="rect">
          <a:avLst/>
        </a:prstGeom>
        <a:solidFill>
          <a:srgbClr val="FFFFFF"/>
        </a:solidFill>
        <a:ln w="9525">
          <a:solidFill>
            <a:srgbClr val="000000"/>
          </a:solidFill>
          <a:miter lim="800000"/>
          <a:headEnd/>
          <a:tailEnd/>
        </a:ln>
      </xdr:spPr>
    </xdr:sp>
    <xdr:clientData/>
  </xdr:twoCellAnchor>
  <xdr:twoCellAnchor>
    <xdr:from>
      <xdr:col>4</xdr:col>
      <xdr:colOff>66675</xdr:colOff>
      <xdr:row>10</xdr:row>
      <xdr:rowOff>47625</xdr:rowOff>
    </xdr:from>
    <xdr:to>
      <xdr:col>4</xdr:col>
      <xdr:colOff>323850</xdr:colOff>
      <xdr:row>10</xdr:row>
      <xdr:rowOff>190500</xdr:rowOff>
    </xdr:to>
    <xdr:sp macro="" textlink="">
      <xdr:nvSpPr>
        <xdr:cNvPr id="4" name="Rectangle 8">
          <a:extLst>
            <a:ext uri="{FF2B5EF4-FFF2-40B4-BE49-F238E27FC236}">
              <a16:creationId xmlns:a16="http://schemas.microsoft.com/office/drawing/2014/main" id="{00000000-0008-0000-0400-000004000000}"/>
            </a:ext>
          </a:extLst>
        </xdr:cNvPr>
        <xdr:cNvSpPr>
          <a:spLocks noChangeArrowheads="1"/>
        </xdr:cNvSpPr>
      </xdr:nvSpPr>
      <xdr:spPr bwMode="auto">
        <a:xfrm>
          <a:off x="3381375" y="2809875"/>
          <a:ext cx="257175" cy="142875"/>
        </a:xfrm>
        <a:prstGeom prst="rect">
          <a:avLst/>
        </a:prstGeom>
        <a:solidFill>
          <a:srgbClr val="FFFFFF"/>
        </a:solidFill>
        <a:ln w="9525">
          <a:solidFill>
            <a:srgbClr val="000000"/>
          </a:solidFill>
          <a:miter lim="800000"/>
          <a:headEnd/>
          <a:tailEnd/>
        </a:ln>
      </xdr:spPr>
    </xdr:sp>
    <xdr:clientData/>
  </xdr:twoCellAnchor>
  <xdr:twoCellAnchor>
    <xdr:from>
      <xdr:col>6</xdr:col>
      <xdr:colOff>219075</xdr:colOff>
      <xdr:row>10</xdr:row>
      <xdr:rowOff>38100</xdr:rowOff>
    </xdr:from>
    <xdr:to>
      <xdr:col>6</xdr:col>
      <xdr:colOff>476250</xdr:colOff>
      <xdr:row>10</xdr:row>
      <xdr:rowOff>180975</xdr:rowOff>
    </xdr:to>
    <xdr:sp macro="" textlink="">
      <xdr:nvSpPr>
        <xdr:cNvPr id="5" name="Rectangle 8">
          <a:extLst>
            <a:ext uri="{FF2B5EF4-FFF2-40B4-BE49-F238E27FC236}">
              <a16:creationId xmlns:a16="http://schemas.microsoft.com/office/drawing/2014/main" id="{00000000-0008-0000-0400-000005000000}"/>
            </a:ext>
          </a:extLst>
        </xdr:cNvPr>
        <xdr:cNvSpPr>
          <a:spLocks noChangeArrowheads="1"/>
        </xdr:cNvSpPr>
      </xdr:nvSpPr>
      <xdr:spPr bwMode="auto">
        <a:xfrm>
          <a:off x="4657725" y="2800350"/>
          <a:ext cx="257175" cy="142875"/>
        </a:xfrm>
        <a:prstGeom prst="rect">
          <a:avLst/>
        </a:prstGeom>
        <a:solidFill>
          <a:srgbClr val="FFFFFF"/>
        </a:solidFill>
        <a:ln w="9525">
          <a:solidFill>
            <a:srgbClr val="000000"/>
          </a:solidFill>
          <a:miter lim="800000"/>
          <a:headEnd/>
          <a:tailEnd/>
        </a:ln>
      </xdr:spPr>
    </xdr:sp>
    <xdr:clientData/>
  </xdr:twoCellAnchor>
  <xdr:twoCellAnchor editAs="oneCell">
    <xdr:from>
      <xdr:col>7</xdr:col>
      <xdr:colOff>283175</xdr:colOff>
      <xdr:row>7</xdr:row>
      <xdr:rowOff>47625</xdr:rowOff>
    </xdr:from>
    <xdr:to>
      <xdr:col>8</xdr:col>
      <xdr:colOff>285750</xdr:colOff>
      <xdr:row>10</xdr:row>
      <xdr:rowOff>152400</xdr:rowOff>
    </xdr:to>
    <xdr:pic>
      <xdr:nvPicPr>
        <xdr:cNvPr id="9" name="Kép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83825" y="3105150"/>
          <a:ext cx="564550" cy="752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erge\Desktop\szerz&#337;d&#233;s%20sz&#246;veg\Sion%20Security%20Kft.%20szerz&#337;d&#233;sei\1.ALAPTAV_SZERZODES_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egyeztető "/>
      <sheetName val="Szerződés"/>
      <sheetName val="Adatlap"/>
      <sheetName val="Műszaki_Átadás-Átvétel"/>
      <sheetName val="Felmérésilap_Bekötésre-Átkötés"/>
      <sheetName val="MGSZ_Meghatalmazás"/>
      <sheetName val="CÉG_Meghatalmazás"/>
      <sheetName val="CÉG_Kézfizető_kezesi"/>
    </sheetNames>
    <sheetDataSet>
      <sheetData sheetId="0">
        <row r="1">
          <cell r="E1">
            <v>0</v>
          </cell>
        </row>
        <row r="3">
          <cell r="B3">
            <v>0</v>
          </cell>
        </row>
        <row r="4">
          <cell r="B4">
            <v>0</v>
          </cell>
        </row>
        <row r="5">
          <cell r="B5">
            <v>0</v>
          </cell>
        </row>
        <row r="6">
          <cell r="B6">
            <v>0</v>
          </cell>
        </row>
        <row r="7">
          <cell r="B7">
            <v>0</v>
          </cell>
        </row>
        <row r="8">
          <cell r="B8">
            <v>0</v>
          </cell>
        </row>
        <row r="9">
          <cell r="B9">
            <v>0</v>
          </cell>
        </row>
        <row r="10">
          <cell r="B10">
            <v>0</v>
          </cell>
        </row>
        <row r="11">
          <cell r="B11">
            <v>0</v>
          </cell>
        </row>
        <row r="12">
          <cell r="B12">
            <v>0</v>
          </cell>
        </row>
        <row r="13">
          <cell r="B13">
            <v>0</v>
          </cell>
        </row>
        <row r="15">
          <cell r="B15">
            <v>0</v>
          </cell>
        </row>
        <row r="16">
          <cell r="B16">
            <v>0</v>
          </cell>
        </row>
        <row r="17">
          <cell r="B17">
            <v>0</v>
          </cell>
        </row>
        <row r="18">
          <cell r="B18">
            <v>0</v>
          </cell>
        </row>
        <row r="19">
          <cell r="C19">
            <v>0</v>
          </cell>
        </row>
        <row r="20">
          <cell r="B20">
            <v>0</v>
          </cell>
        </row>
        <row r="21">
          <cell r="B21">
            <v>0</v>
          </cell>
        </row>
        <row r="23">
          <cell r="B23">
            <v>0</v>
          </cell>
          <cell r="E23">
            <v>0</v>
          </cell>
        </row>
        <row r="24">
          <cell r="B24">
            <v>0</v>
          </cell>
          <cell r="E24">
            <v>0</v>
          </cell>
        </row>
        <row r="25">
          <cell r="B25">
            <v>0</v>
          </cell>
          <cell r="E25">
            <v>0</v>
          </cell>
        </row>
        <row r="26">
          <cell r="B26" t="str">
            <v xml:space="preserve"> </v>
          </cell>
          <cell r="E26" t="str">
            <v xml:space="preserve"> </v>
          </cell>
        </row>
        <row r="27">
          <cell r="B27" t="str">
            <v xml:space="preserve"> </v>
          </cell>
          <cell r="E27" t="str">
            <v xml:space="preserve"> </v>
          </cell>
        </row>
        <row r="28">
          <cell r="B28" t="str">
            <v xml:space="preserve"> </v>
          </cell>
          <cell r="E28" t="str">
            <v xml:space="preserve"> </v>
          </cell>
        </row>
        <row r="29">
          <cell r="D29">
            <v>0</v>
          </cell>
        </row>
        <row r="30">
          <cell r="D30">
            <v>0</v>
          </cell>
        </row>
        <row r="31">
          <cell r="B31">
            <v>0</v>
          </cell>
        </row>
        <row r="32">
          <cell r="B32">
            <v>0</v>
          </cell>
          <cell r="D32">
            <v>0</v>
          </cell>
          <cell r="E32">
            <v>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Zeros="0" zoomScale="130" zoomScaleNormal="130" workbookViewId="0">
      <selection activeCell="E1" sqref="E1"/>
    </sheetView>
  </sheetViews>
  <sheetFormatPr defaultColWidth="9.28515625" defaultRowHeight="15" x14ac:dyDescent="0.25"/>
  <cols>
    <col min="1" max="1" width="32.42578125" style="35" customWidth="1"/>
    <col min="2" max="3" width="12" style="35" customWidth="1"/>
    <col min="4" max="4" width="11.5703125" style="35" customWidth="1"/>
    <col min="5" max="5" width="29.5703125" style="35" customWidth="1"/>
    <col min="6" max="16384" width="9.28515625" style="35"/>
  </cols>
  <sheetData>
    <row r="1" spans="1:5" ht="36.75" customHeight="1" thickBot="1" x14ac:dyDescent="0.3">
      <c r="A1" s="147" t="s">
        <v>0</v>
      </c>
      <c r="B1" s="148"/>
      <c r="C1" s="148"/>
      <c r="D1" s="51" t="s">
        <v>33</v>
      </c>
      <c r="E1" s="90"/>
    </row>
    <row r="2" spans="1:5" ht="15.75" thickBot="1" x14ac:dyDescent="0.3">
      <c r="A2" s="149" t="s">
        <v>105</v>
      </c>
      <c r="B2" s="150"/>
      <c r="C2" s="150"/>
      <c r="D2" s="150"/>
      <c r="E2" s="151"/>
    </row>
    <row r="3" spans="1:5" ht="26.1" customHeight="1" x14ac:dyDescent="0.25">
      <c r="A3" s="38" t="s">
        <v>103</v>
      </c>
      <c r="B3" s="154"/>
      <c r="C3" s="155"/>
      <c r="D3" s="155"/>
      <c r="E3" s="155"/>
    </row>
    <row r="4" spans="1:5" ht="37.5" customHeight="1" x14ac:dyDescent="0.25">
      <c r="A4" s="39" t="s">
        <v>62</v>
      </c>
      <c r="B4" s="157"/>
      <c r="C4" s="158"/>
      <c r="D4" s="158"/>
      <c r="E4" s="158"/>
    </row>
    <row r="5" spans="1:5" ht="23.1" customHeight="1" x14ac:dyDescent="0.25">
      <c r="A5" s="40" t="s">
        <v>194</v>
      </c>
      <c r="B5" s="126"/>
      <c r="C5" s="127"/>
      <c r="D5" s="127"/>
      <c r="E5" s="127"/>
    </row>
    <row r="6" spans="1:5" ht="26.1" customHeight="1" x14ac:dyDescent="0.25">
      <c r="A6" s="41" t="s">
        <v>102</v>
      </c>
      <c r="B6" s="126"/>
      <c r="C6" s="127"/>
      <c r="D6" s="127"/>
      <c r="E6" s="127"/>
    </row>
    <row r="7" spans="1:5" ht="28.5" customHeight="1" x14ac:dyDescent="0.25">
      <c r="A7" s="42" t="s">
        <v>101</v>
      </c>
      <c r="B7" s="156"/>
      <c r="C7" s="127"/>
      <c r="D7" s="127"/>
      <c r="E7" s="127"/>
    </row>
    <row r="8" spans="1:5" ht="21" customHeight="1" x14ac:dyDescent="0.25">
      <c r="A8" s="41" t="s">
        <v>100</v>
      </c>
      <c r="B8" s="126"/>
      <c r="C8" s="127"/>
      <c r="D8" s="127"/>
      <c r="E8" s="127"/>
    </row>
    <row r="9" spans="1:5" ht="27.75" customHeight="1" x14ac:dyDescent="0.25">
      <c r="A9" s="41" t="s">
        <v>64</v>
      </c>
      <c r="B9" s="126"/>
      <c r="C9" s="127"/>
      <c r="D9" s="127"/>
      <c r="E9" s="127"/>
    </row>
    <row r="10" spans="1:5" ht="27.75" customHeight="1" x14ac:dyDescent="0.25">
      <c r="A10" s="42" t="s">
        <v>65</v>
      </c>
      <c r="B10" s="126"/>
      <c r="C10" s="127"/>
      <c r="D10" s="127"/>
      <c r="E10" s="127"/>
    </row>
    <row r="11" spans="1:5" ht="27.75" customHeight="1" x14ac:dyDescent="0.25">
      <c r="A11" s="42" t="s">
        <v>66</v>
      </c>
      <c r="B11" s="126"/>
      <c r="C11" s="127"/>
      <c r="D11" s="127"/>
      <c r="E11" s="127"/>
    </row>
    <row r="12" spans="1:5" ht="29.25" customHeight="1" x14ac:dyDescent="0.25">
      <c r="A12" s="42" t="s">
        <v>67</v>
      </c>
      <c r="B12" s="132"/>
      <c r="C12" s="133"/>
      <c r="D12" s="133"/>
      <c r="E12" s="134"/>
    </row>
    <row r="13" spans="1:5" ht="18.75" customHeight="1" x14ac:dyDescent="0.25">
      <c r="A13" s="41" t="s">
        <v>68</v>
      </c>
      <c r="B13" s="126"/>
      <c r="C13" s="127"/>
      <c r="D13" s="127"/>
      <c r="E13" s="127"/>
    </row>
    <row r="14" spans="1:5" ht="19.5" customHeight="1" x14ac:dyDescent="0.25">
      <c r="A14" s="43" t="s">
        <v>5</v>
      </c>
      <c r="B14" s="126"/>
      <c r="C14" s="127"/>
      <c r="D14" s="127"/>
      <c r="E14" s="127"/>
    </row>
    <row r="15" spans="1:5" ht="19.5" customHeight="1" x14ac:dyDescent="0.25">
      <c r="A15" s="44" t="s">
        <v>6</v>
      </c>
      <c r="B15" s="126"/>
      <c r="C15" s="127"/>
      <c r="D15" s="127"/>
      <c r="E15" s="127"/>
    </row>
    <row r="16" spans="1:5" ht="30.75" customHeight="1" x14ac:dyDescent="0.25">
      <c r="A16" s="45" t="s">
        <v>99</v>
      </c>
      <c r="B16" s="132"/>
      <c r="C16" s="133"/>
      <c r="D16" s="133"/>
      <c r="E16" s="134"/>
    </row>
    <row r="17" spans="1:5" ht="19.5" customHeight="1" x14ac:dyDescent="0.25">
      <c r="A17" s="46" t="s">
        <v>32</v>
      </c>
      <c r="B17" s="159"/>
      <c r="C17" s="160"/>
      <c r="D17" s="160"/>
      <c r="E17" s="161"/>
    </row>
    <row r="18" spans="1:5" ht="18.75" customHeight="1" x14ac:dyDescent="0.25">
      <c r="A18" s="47" t="s">
        <v>31</v>
      </c>
      <c r="B18" s="126"/>
      <c r="C18" s="127"/>
      <c r="D18" s="127"/>
      <c r="E18" s="127"/>
    </row>
    <row r="19" spans="1:5" ht="32.25" customHeight="1" x14ac:dyDescent="0.25">
      <c r="A19" s="142" t="s">
        <v>97</v>
      </c>
      <c r="B19" s="166"/>
      <c r="C19" s="167"/>
      <c r="D19" s="133"/>
      <c r="E19" s="134"/>
    </row>
    <row r="20" spans="1:5" ht="18" customHeight="1" x14ac:dyDescent="0.25">
      <c r="A20" s="42" t="s">
        <v>4</v>
      </c>
      <c r="B20" s="162"/>
      <c r="C20" s="133"/>
      <c r="D20" s="133"/>
      <c r="E20" s="134"/>
    </row>
    <row r="21" spans="1:5" ht="21" customHeight="1" thickBot="1" x14ac:dyDescent="0.3">
      <c r="A21" s="48" t="s">
        <v>98</v>
      </c>
      <c r="B21" s="163"/>
      <c r="C21" s="164"/>
      <c r="D21" s="164"/>
      <c r="E21" s="165"/>
    </row>
    <row r="22" spans="1:5" ht="49.5" customHeight="1" x14ac:dyDescent="0.25">
      <c r="A22" s="54" t="s">
        <v>106</v>
      </c>
      <c r="B22" s="128" t="s">
        <v>107</v>
      </c>
      <c r="C22" s="129"/>
      <c r="D22" s="129"/>
      <c r="E22" s="55" t="s">
        <v>21</v>
      </c>
    </row>
    <row r="23" spans="1:5" ht="18" customHeight="1" x14ac:dyDescent="0.25">
      <c r="A23" s="44" t="s">
        <v>1</v>
      </c>
      <c r="B23" s="126"/>
      <c r="C23" s="127"/>
      <c r="D23" s="127"/>
      <c r="E23" s="57"/>
    </row>
    <row r="24" spans="1:5" ht="18" customHeight="1" x14ac:dyDescent="0.25">
      <c r="A24" s="44" t="s">
        <v>2</v>
      </c>
      <c r="B24" s="126"/>
      <c r="C24" s="127"/>
      <c r="D24" s="127"/>
      <c r="E24" s="57"/>
    </row>
    <row r="25" spans="1:5" ht="18" customHeight="1" x14ac:dyDescent="0.25">
      <c r="A25" s="44" t="s">
        <v>3</v>
      </c>
      <c r="B25" s="126"/>
      <c r="C25" s="127"/>
      <c r="D25" s="127"/>
      <c r="E25" s="57"/>
    </row>
    <row r="26" spans="1:5" ht="18" customHeight="1" x14ac:dyDescent="0.25">
      <c r="A26" s="44" t="s">
        <v>22</v>
      </c>
      <c r="B26" s="137"/>
      <c r="C26" s="131"/>
      <c r="D26" s="131"/>
      <c r="E26" s="125"/>
    </row>
    <row r="27" spans="1:5" ht="18" customHeight="1" x14ac:dyDescent="0.25">
      <c r="A27" s="44" t="s">
        <v>23</v>
      </c>
      <c r="B27" s="130" t="s">
        <v>60</v>
      </c>
      <c r="C27" s="131"/>
      <c r="D27" s="131"/>
      <c r="E27" s="36" t="s">
        <v>60</v>
      </c>
    </row>
    <row r="28" spans="1:5" ht="20.25" customHeight="1" thickBot="1" x14ac:dyDescent="0.3">
      <c r="A28" s="49" t="s">
        <v>24</v>
      </c>
      <c r="B28" s="135" t="s">
        <v>60</v>
      </c>
      <c r="C28" s="136"/>
      <c r="D28" s="136"/>
      <c r="E28" s="37" t="s">
        <v>60</v>
      </c>
    </row>
    <row r="29" spans="1:5" ht="22.5" customHeight="1" x14ac:dyDescent="0.25">
      <c r="A29" s="140" t="s">
        <v>96</v>
      </c>
      <c r="B29" s="141"/>
      <c r="C29" s="141"/>
      <c r="D29" s="145"/>
      <c r="E29" s="146"/>
    </row>
    <row r="30" spans="1:5" ht="32.25" customHeight="1" x14ac:dyDescent="0.25">
      <c r="A30" s="142" t="s">
        <v>104</v>
      </c>
      <c r="B30" s="143"/>
      <c r="C30" s="143"/>
      <c r="D30" s="144"/>
      <c r="E30" s="134"/>
    </row>
    <row r="31" spans="1:5" ht="23.65" customHeight="1" x14ac:dyDescent="0.25">
      <c r="A31" s="44" t="s">
        <v>108</v>
      </c>
      <c r="B31" s="138"/>
      <c r="C31" s="139"/>
      <c r="D31" s="139"/>
      <c r="E31" s="139"/>
    </row>
    <row r="32" spans="1:5" ht="42" customHeight="1" x14ac:dyDescent="0.25">
      <c r="A32" s="50" t="s">
        <v>109</v>
      </c>
      <c r="B32" s="89"/>
      <c r="C32" s="56" t="s">
        <v>110</v>
      </c>
      <c r="D32" s="152"/>
      <c r="E32" s="153"/>
    </row>
    <row r="33" ht="21" customHeight="1" x14ac:dyDescent="0.25"/>
    <row r="34" ht="18.75" customHeight="1" x14ac:dyDescent="0.25"/>
  </sheetData>
  <sheetProtection algorithmName="SHA-512" hashValue="cFSNTbzuT/ImUvgkHZDSrUVjqVhGLFMiL7+1iTlWIMR6jYtFN/gmPbjuKgCWOxCTwlSIPxms92pWS3kejAqjPQ==" saltValue="mC67K6cbqhNNkG7vJ2Ntmw==" spinCount="100000" sheet="1" objects="1" scenarios="1"/>
  <mergeCells count="35">
    <mergeCell ref="A1:C1"/>
    <mergeCell ref="A2:E2"/>
    <mergeCell ref="D32:E32"/>
    <mergeCell ref="B8:E8"/>
    <mergeCell ref="B3:E3"/>
    <mergeCell ref="B5:E5"/>
    <mergeCell ref="B6:E6"/>
    <mergeCell ref="B7:E7"/>
    <mergeCell ref="B4:E4"/>
    <mergeCell ref="B17:E17"/>
    <mergeCell ref="B18:E18"/>
    <mergeCell ref="B20:E20"/>
    <mergeCell ref="B21:E21"/>
    <mergeCell ref="B16:E16"/>
    <mergeCell ref="A19:B19"/>
    <mergeCell ref="C19:E19"/>
    <mergeCell ref="B28:D28"/>
    <mergeCell ref="B24:D24"/>
    <mergeCell ref="B25:D25"/>
    <mergeCell ref="B26:D26"/>
    <mergeCell ref="B31:E31"/>
    <mergeCell ref="A29:C29"/>
    <mergeCell ref="A30:C30"/>
    <mergeCell ref="D30:E30"/>
    <mergeCell ref="D29:E29"/>
    <mergeCell ref="B9:E9"/>
    <mergeCell ref="B10:E10"/>
    <mergeCell ref="B22:D22"/>
    <mergeCell ref="B23:D23"/>
    <mergeCell ref="B27:D27"/>
    <mergeCell ref="B11:E11"/>
    <mergeCell ref="B12:E12"/>
    <mergeCell ref="B13:E13"/>
    <mergeCell ref="B14:E14"/>
    <mergeCell ref="B15:E15"/>
  </mergeCells>
  <pageMargins left="0.27" right="0.22" top="0.26" bottom="0.22" header="0.2" footer="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showZeros="0" tabSelected="1" topLeftCell="A40" zoomScale="150" zoomScaleNormal="150" workbookViewId="0">
      <selection activeCell="A22" sqref="A22:I85"/>
    </sheetView>
  </sheetViews>
  <sheetFormatPr defaultRowHeight="15" x14ac:dyDescent="0.25"/>
  <cols>
    <col min="3" max="3" width="5.5703125" customWidth="1"/>
    <col min="4" max="4" width="4.7109375" customWidth="1"/>
    <col min="9" max="9" width="18.42578125" customWidth="1"/>
  </cols>
  <sheetData>
    <row r="1" spans="1:9" ht="66" customHeight="1" x14ac:dyDescent="0.25">
      <c r="A1" s="183" t="s">
        <v>88</v>
      </c>
      <c r="B1" s="184"/>
      <c r="C1" s="184"/>
      <c r="D1" s="184"/>
      <c r="E1" s="184"/>
      <c r="F1" s="184"/>
      <c r="G1" s="184"/>
      <c r="H1" s="184"/>
      <c r="I1" s="184"/>
    </row>
    <row r="2" spans="1:9" ht="24" customHeight="1" x14ac:dyDescent="0.25">
      <c r="A2" s="197" t="s">
        <v>71</v>
      </c>
      <c r="B2" s="197"/>
      <c r="C2" s="197"/>
      <c r="D2" s="197"/>
      <c r="E2" s="197"/>
      <c r="F2" s="197"/>
      <c r="G2" s="197"/>
      <c r="H2" s="197"/>
      <c r="I2" s="197"/>
    </row>
    <row r="3" spans="1:9" x14ac:dyDescent="0.25">
      <c r="A3" s="186" t="s">
        <v>83</v>
      </c>
      <c r="B3" s="186"/>
      <c r="C3" s="186"/>
      <c r="D3" s="193">
        <f>szerződőneve</f>
        <v>0</v>
      </c>
      <c r="E3" s="194"/>
      <c r="F3" s="194"/>
      <c r="G3" s="194"/>
      <c r="H3" s="194"/>
      <c r="I3" s="195"/>
    </row>
    <row r="4" spans="1:9" x14ac:dyDescent="0.25">
      <c r="A4" s="186" t="s">
        <v>84</v>
      </c>
      <c r="B4" s="186"/>
      <c r="C4" s="186"/>
      <c r="D4" s="187">
        <f>képviselőneve</f>
        <v>0</v>
      </c>
      <c r="E4" s="188"/>
      <c r="F4" s="188"/>
      <c r="G4" s="188"/>
      <c r="H4" s="188"/>
      <c r="I4" s="189"/>
    </row>
    <row r="5" spans="1:9" x14ac:dyDescent="0.25">
      <c r="A5" s="186" t="s">
        <v>85</v>
      </c>
      <c r="B5" s="186"/>
      <c r="C5" s="186"/>
      <c r="D5" s="187">
        <f>székhelycím</f>
        <v>0</v>
      </c>
      <c r="E5" s="188"/>
      <c r="F5" s="188"/>
      <c r="G5" s="188"/>
      <c r="H5" s="188"/>
      <c r="I5" s="189"/>
    </row>
    <row r="6" spans="1:9" x14ac:dyDescent="0.25">
      <c r="A6" s="192" t="s">
        <v>86</v>
      </c>
      <c r="B6" s="192"/>
      <c r="C6" s="192"/>
      <c r="D6" s="193">
        <f>adószám</f>
        <v>0</v>
      </c>
      <c r="E6" s="194"/>
      <c r="F6" s="194"/>
      <c r="G6" s="194"/>
      <c r="H6" s="194"/>
      <c r="I6" s="195"/>
    </row>
    <row r="7" spans="1:9" x14ac:dyDescent="0.25">
      <c r="A7" s="186" t="s">
        <v>87</v>
      </c>
      <c r="B7" s="186"/>
      <c r="C7" s="186"/>
      <c r="D7" s="187">
        <f>Cégjegyzék_szám</f>
        <v>0</v>
      </c>
      <c r="E7" s="188"/>
      <c r="F7" s="188"/>
      <c r="G7" s="188"/>
      <c r="H7" s="188"/>
      <c r="I7" s="189"/>
    </row>
    <row r="8" spans="1:9" x14ac:dyDescent="0.25">
      <c r="A8" s="192" t="s">
        <v>72</v>
      </c>
      <c r="B8" s="192"/>
      <c r="C8" s="192"/>
      <c r="D8" s="187">
        <f>lakcím</f>
        <v>0</v>
      </c>
      <c r="E8" s="188"/>
      <c r="F8" s="188"/>
      <c r="G8" s="188"/>
      <c r="H8" s="188"/>
      <c r="I8" s="189"/>
    </row>
    <row r="9" spans="1:9" x14ac:dyDescent="0.25">
      <c r="A9" s="192" t="s">
        <v>82</v>
      </c>
      <c r="B9" s="192"/>
      <c r="C9" s="196"/>
      <c r="D9" s="187">
        <f>Levelezési_cím</f>
        <v>0</v>
      </c>
      <c r="E9" s="188"/>
      <c r="F9" s="188"/>
      <c r="G9" s="188"/>
      <c r="H9" s="188"/>
      <c r="I9" s="189"/>
    </row>
    <row r="10" spans="1:9" x14ac:dyDescent="0.25">
      <c r="A10" s="192" t="s">
        <v>73</v>
      </c>
      <c r="B10" s="192"/>
      <c r="C10" s="192"/>
      <c r="D10" s="187">
        <f>anyjaneve</f>
        <v>0</v>
      </c>
      <c r="E10" s="188"/>
      <c r="F10" s="188"/>
      <c r="G10" s="188"/>
      <c r="H10" s="188"/>
      <c r="I10" s="189"/>
    </row>
    <row r="11" spans="1:9" x14ac:dyDescent="0.25">
      <c r="A11" s="192" t="s">
        <v>74</v>
      </c>
      <c r="B11" s="192"/>
      <c r="C11" s="192"/>
      <c r="D11" s="187">
        <f>születési_hely_idő</f>
        <v>0</v>
      </c>
      <c r="E11" s="188"/>
      <c r="F11" s="188"/>
      <c r="G11" s="188"/>
      <c r="H11" s="188"/>
      <c r="I11" s="189"/>
    </row>
    <row r="12" spans="1:9" x14ac:dyDescent="0.25">
      <c r="A12" s="186" t="s">
        <v>75</v>
      </c>
      <c r="B12" s="186"/>
      <c r="C12" s="186"/>
      <c r="D12" s="187">
        <f>Személyig._szám</f>
        <v>0</v>
      </c>
      <c r="E12" s="188"/>
      <c r="F12" s="188"/>
      <c r="G12" s="188"/>
      <c r="H12" s="188"/>
      <c r="I12" s="189"/>
    </row>
    <row r="13" spans="1:9" x14ac:dyDescent="0.25">
      <c r="A13" s="186" t="s">
        <v>58</v>
      </c>
      <c r="B13" s="186"/>
      <c r="C13" s="186"/>
      <c r="D13" s="187">
        <f>adóazonosító_jel</f>
        <v>0</v>
      </c>
      <c r="E13" s="188"/>
      <c r="F13" s="188"/>
      <c r="G13" s="188"/>
      <c r="H13" s="188"/>
      <c r="I13" s="189"/>
    </row>
    <row r="14" spans="1:9" x14ac:dyDescent="0.25">
      <c r="A14" s="175" t="s">
        <v>78</v>
      </c>
      <c r="B14" s="175"/>
      <c r="C14" s="176"/>
      <c r="D14" s="172">
        <f>távfelügyeleti_objektum_címe</f>
        <v>0</v>
      </c>
      <c r="E14" s="173"/>
      <c r="F14" s="173"/>
      <c r="G14" s="173"/>
      <c r="H14" s="173"/>
      <c r="I14" s="174"/>
    </row>
    <row r="15" spans="1:9" x14ac:dyDescent="0.25">
      <c r="A15" s="175" t="s">
        <v>59</v>
      </c>
      <c r="B15" s="175"/>
      <c r="C15" s="176"/>
      <c r="D15" s="172">
        <f>kód</f>
        <v>0</v>
      </c>
      <c r="E15" s="173"/>
      <c r="F15" s="173"/>
      <c r="G15" s="173"/>
      <c r="H15" s="173"/>
      <c r="I15" s="174"/>
    </row>
    <row r="16" spans="1:9" x14ac:dyDescent="0.25">
      <c r="A16" s="190" t="s">
        <v>76</v>
      </c>
      <c r="B16" s="191"/>
      <c r="C16" s="191"/>
      <c r="D16" s="191"/>
      <c r="E16" s="191"/>
      <c r="F16" s="191"/>
      <c r="G16" s="191"/>
      <c r="H16" s="191"/>
      <c r="I16" s="191"/>
    </row>
    <row r="17" spans="1:9" x14ac:dyDescent="0.25">
      <c r="A17" s="177" t="s">
        <v>79</v>
      </c>
      <c r="B17" s="177"/>
      <c r="C17" s="177"/>
      <c r="D17" s="185" t="s">
        <v>187</v>
      </c>
      <c r="E17" s="185"/>
      <c r="F17" s="185"/>
      <c r="G17" s="185"/>
      <c r="H17" s="185"/>
      <c r="I17" s="185"/>
    </row>
    <row r="18" spans="1:9" x14ac:dyDescent="0.25">
      <c r="A18" s="177" t="s">
        <v>80</v>
      </c>
      <c r="B18" s="177"/>
      <c r="C18" s="177"/>
      <c r="D18" s="185" t="s">
        <v>188</v>
      </c>
      <c r="E18" s="185"/>
      <c r="F18" s="185"/>
      <c r="G18" s="185"/>
      <c r="H18" s="185"/>
      <c r="I18" s="185"/>
    </row>
    <row r="19" spans="1:9" x14ac:dyDescent="0.25">
      <c r="A19" s="177" t="s">
        <v>81</v>
      </c>
      <c r="B19" s="177"/>
      <c r="C19" s="177"/>
      <c r="D19" s="185" t="s">
        <v>189</v>
      </c>
      <c r="E19" s="185"/>
      <c r="F19" s="185"/>
      <c r="G19" s="185"/>
      <c r="H19" s="185"/>
      <c r="I19" s="185"/>
    </row>
    <row r="20" spans="1:9" x14ac:dyDescent="0.25">
      <c r="A20" s="177" t="s">
        <v>82</v>
      </c>
      <c r="B20" s="177"/>
      <c r="C20" s="177"/>
      <c r="D20" s="185" t="s">
        <v>77</v>
      </c>
      <c r="E20" s="185"/>
      <c r="F20" s="185"/>
      <c r="G20" s="185"/>
      <c r="H20" s="185"/>
      <c r="I20" s="185"/>
    </row>
    <row r="21" spans="1:9" ht="39" customHeight="1" x14ac:dyDescent="0.25">
      <c r="A21" s="182" t="s">
        <v>94</v>
      </c>
      <c r="B21" s="182"/>
      <c r="C21" s="182"/>
      <c r="D21" s="182"/>
      <c r="E21" s="182"/>
      <c r="F21" s="182"/>
      <c r="G21" s="182"/>
      <c r="H21" s="182"/>
      <c r="I21" s="182"/>
    </row>
    <row r="22" spans="1:9" ht="15" customHeight="1" x14ac:dyDescent="0.25">
      <c r="A22" s="179" t="s">
        <v>207</v>
      </c>
      <c r="B22" s="180"/>
      <c r="C22" s="180"/>
      <c r="D22" s="180"/>
      <c r="E22" s="180"/>
      <c r="F22" s="180"/>
      <c r="G22" s="180"/>
      <c r="H22" s="180"/>
      <c r="I22" s="180"/>
    </row>
    <row r="23" spans="1:9" x14ac:dyDescent="0.25">
      <c r="A23" s="180"/>
      <c r="B23" s="180"/>
      <c r="C23" s="180"/>
      <c r="D23" s="180"/>
      <c r="E23" s="180"/>
      <c r="F23" s="180"/>
      <c r="G23" s="180"/>
      <c r="H23" s="180"/>
      <c r="I23" s="180"/>
    </row>
    <row r="24" spans="1:9" x14ac:dyDescent="0.25">
      <c r="A24" s="180"/>
      <c r="B24" s="180"/>
      <c r="C24" s="180"/>
      <c r="D24" s="180"/>
      <c r="E24" s="180"/>
      <c r="F24" s="180"/>
      <c r="G24" s="180"/>
      <c r="H24" s="180"/>
      <c r="I24" s="180"/>
    </row>
    <row r="25" spans="1:9" x14ac:dyDescent="0.25">
      <c r="A25" s="180"/>
      <c r="B25" s="180"/>
      <c r="C25" s="180"/>
      <c r="D25" s="180"/>
      <c r="E25" s="180"/>
      <c r="F25" s="180"/>
      <c r="G25" s="180"/>
      <c r="H25" s="180"/>
      <c r="I25" s="180"/>
    </row>
    <row r="26" spans="1:9" x14ac:dyDescent="0.25">
      <c r="A26" s="180"/>
      <c r="B26" s="180"/>
      <c r="C26" s="180"/>
      <c r="D26" s="180"/>
      <c r="E26" s="180"/>
      <c r="F26" s="180"/>
      <c r="G26" s="180"/>
      <c r="H26" s="180"/>
      <c r="I26" s="180"/>
    </row>
    <row r="27" spans="1:9" x14ac:dyDescent="0.25">
      <c r="A27" s="180"/>
      <c r="B27" s="180"/>
      <c r="C27" s="180"/>
      <c r="D27" s="180"/>
      <c r="E27" s="180"/>
      <c r="F27" s="180"/>
      <c r="G27" s="180"/>
      <c r="H27" s="180"/>
      <c r="I27" s="180"/>
    </row>
    <row r="28" spans="1:9" x14ac:dyDescent="0.25">
      <c r="A28" s="180"/>
      <c r="B28" s="180"/>
      <c r="C28" s="180"/>
      <c r="D28" s="180"/>
      <c r="E28" s="180"/>
      <c r="F28" s="180"/>
      <c r="G28" s="180"/>
      <c r="H28" s="180"/>
      <c r="I28" s="180"/>
    </row>
    <row r="29" spans="1:9" x14ac:dyDescent="0.25">
      <c r="A29" s="180"/>
      <c r="B29" s="180"/>
      <c r="C29" s="180"/>
      <c r="D29" s="180"/>
      <c r="E29" s="180"/>
      <c r="F29" s="180"/>
      <c r="G29" s="180"/>
      <c r="H29" s="180"/>
      <c r="I29" s="180"/>
    </row>
    <row r="30" spans="1:9" x14ac:dyDescent="0.25">
      <c r="A30" s="180"/>
      <c r="B30" s="180"/>
      <c r="C30" s="180"/>
      <c r="D30" s="180"/>
      <c r="E30" s="180"/>
      <c r="F30" s="180"/>
      <c r="G30" s="180"/>
      <c r="H30" s="180"/>
      <c r="I30" s="180"/>
    </row>
    <row r="31" spans="1:9" x14ac:dyDescent="0.25">
      <c r="A31" s="180"/>
      <c r="B31" s="180"/>
      <c r="C31" s="180"/>
      <c r="D31" s="180"/>
      <c r="E31" s="180"/>
      <c r="F31" s="180"/>
      <c r="G31" s="180"/>
      <c r="H31" s="180"/>
      <c r="I31" s="180"/>
    </row>
    <row r="32" spans="1:9" x14ac:dyDescent="0.25">
      <c r="A32" s="180"/>
      <c r="B32" s="180"/>
      <c r="C32" s="180"/>
      <c r="D32" s="180"/>
      <c r="E32" s="180"/>
      <c r="F32" s="180"/>
      <c r="G32" s="180"/>
      <c r="H32" s="180"/>
      <c r="I32" s="180"/>
    </row>
    <row r="33" spans="1:9" x14ac:dyDescent="0.25">
      <c r="A33" s="180"/>
      <c r="B33" s="180"/>
      <c r="C33" s="180"/>
      <c r="D33" s="180"/>
      <c r="E33" s="180"/>
      <c r="F33" s="180"/>
      <c r="G33" s="180"/>
      <c r="H33" s="180"/>
      <c r="I33" s="180"/>
    </row>
    <row r="34" spans="1:9" x14ac:dyDescent="0.25">
      <c r="A34" s="180"/>
      <c r="B34" s="180"/>
      <c r="C34" s="180"/>
      <c r="D34" s="180"/>
      <c r="E34" s="180"/>
      <c r="F34" s="180"/>
      <c r="G34" s="180"/>
      <c r="H34" s="180"/>
      <c r="I34" s="180"/>
    </row>
    <row r="35" spans="1:9" x14ac:dyDescent="0.25">
      <c r="A35" s="180"/>
      <c r="B35" s="180"/>
      <c r="C35" s="180"/>
      <c r="D35" s="180"/>
      <c r="E35" s="180"/>
      <c r="F35" s="180"/>
      <c r="G35" s="180"/>
      <c r="H35" s="180"/>
      <c r="I35" s="180"/>
    </row>
    <row r="36" spans="1:9" x14ac:dyDescent="0.25">
      <c r="A36" s="180"/>
      <c r="B36" s="180"/>
      <c r="C36" s="180"/>
      <c r="D36" s="180"/>
      <c r="E36" s="180"/>
      <c r="F36" s="180"/>
      <c r="G36" s="180"/>
      <c r="H36" s="180"/>
      <c r="I36" s="180"/>
    </row>
    <row r="37" spans="1:9" x14ac:dyDescent="0.25">
      <c r="A37" s="180"/>
      <c r="B37" s="180"/>
      <c r="C37" s="180"/>
      <c r="D37" s="180"/>
      <c r="E37" s="180"/>
      <c r="F37" s="180"/>
      <c r="G37" s="180"/>
      <c r="H37" s="180"/>
      <c r="I37" s="180"/>
    </row>
    <row r="38" spans="1:9" x14ac:dyDescent="0.25">
      <c r="A38" s="180"/>
      <c r="B38" s="180"/>
      <c r="C38" s="180"/>
      <c r="D38" s="180"/>
      <c r="E38" s="180"/>
      <c r="F38" s="180"/>
      <c r="G38" s="180"/>
      <c r="H38" s="180"/>
      <c r="I38" s="180"/>
    </row>
    <row r="39" spans="1:9" x14ac:dyDescent="0.25">
      <c r="A39" s="180"/>
      <c r="B39" s="180"/>
      <c r="C39" s="180"/>
      <c r="D39" s="180"/>
      <c r="E39" s="180"/>
      <c r="F39" s="180"/>
      <c r="G39" s="180"/>
      <c r="H39" s="180"/>
      <c r="I39" s="180"/>
    </row>
    <row r="40" spans="1:9" x14ac:dyDescent="0.25">
      <c r="A40" s="180"/>
      <c r="B40" s="180"/>
      <c r="C40" s="180"/>
      <c r="D40" s="180"/>
      <c r="E40" s="180"/>
      <c r="F40" s="180"/>
      <c r="G40" s="180"/>
      <c r="H40" s="180"/>
      <c r="I40" s="180"/>
    </row>
    <row r="41" spans="1:9" x14ac:dyDescent="0.25">
      <c r="A41" s="180"/>
      <c r="B41" s="180"/>
      <c r="C41" s="180"/>
      <c r="D41" s="180"/>
      <c r="E41" s="180"/>
      <c r="F41" s="180"/>
      <c r="G41" s="180"/>
      <c r="H41" s="180"/>
      <c r="I41" s="180"/>
    </row>
    <row r="42" spans="1:9" x14ac:dyDescent="0.25">
      <c r="A42" s="180"/>
      <c r="B42" s="180"/>
      <c r="C42" s="180"/>
      <c r="D42" s="180"/>
      <c r="E42" s="180"/>
      <c r="F42" s="180"/>
      <c r="G42" s="180"/>
      <c r="H42" s="180"/>
      <c r="I42" s="180"/>
    </row>
    <row r="43" spans="1:9" x14ac:dyDescent="0.25">
      <c r="A43" s="180"/>
      <c r="B43" s="180"/>
      <c r="C43" s="180"/>
      <c r="D43" s="180"/>
      <c r="E43" s="180"/>
      <c r="F43" s="180"/>
      <c r="G43" s="180"/>
      <c r="H43" s="180"/>
      <c r="I43" s="180"/>
    </row>
    <row r="44" spans="1:9" x14ac:dyDescent="0.25">
      <c r="A44" s="180"/>
      <c r="B44" s="180"/>
      <c r="C44" s="180"/>
      <c r="D44" s="180"/>
      <c r="E44" s="180"/>
      <c r="F44" s="180"/>
      <c r="G44" s="180"/>
      <c r="H44" s="180"/>
      <c r="I44" s="180"/>
    </row>
    <row r="45" spans="1:9" x14ac:dyDescent="0.25">
      <c r="A45" s="180"/>
      <c r="B45" s="180"/>
      <c r="C45" s="180"/>
      <c r="D45" s="180"/>
      <c r="E45" s="180"/>
      <c r="F45" s="180"/>
      <c r="G45" s="180"/>
      <c r="H45" s="180"/>
      <c r="I45" s="180"/>
    </row>
    <row r="46" spans="1:9" x14ac:dyDescent="0.25">
      <c r="A46" s="180"/>
      <c r="B46" s="180"/>
      <c r="C46" s="180"/>
      <c r="D46" s="180"/>
      <c r="E46" s="180"/>
      <c r="F46" s="180"/>
      <c r="G46" s="180"/>
      <c r="H46" s="180"/>
      <c r="I46" s="180"/>
    </row>
    <row r="47" spans="1:9" x14ac:dyDescent="0.25">
      <c r="A47" s="180"/>
      <c r="B47" s="180"/>
      <c r="C47" s="180"/>
      <c r="D47" s="180"/>
      <c r="E47" s="180"/>
      <c r="F47" s="180"/>
      <c r="G47" s="180"/>
      <c r="H47" s="180"/>
      <c r="I47" s="180"/>
    </row>
    <row r="48" spans="1:9" x14ac:dyDescent="0.25">
      <c r="A48" s="180"/>
      <c r="B48" s="180"/>
      <c r="C48" s="180"/>
      <c r="D48" s="180"/>
      <c r="E48" s="180"/>
      <c r="F48" s="180"/>
      <c r="G48" s="180"/>
      <c r="H48" s="180"/>
      <c r="I48" s="180"/>
    </row>
    <row r="49" spans="1:9" ht="15.75" customHeight="1" x14ac:dyDescent="0.25">
      <c r="A49" s="180"/>
      <c r="B49" s="180"/>
      <c r="C49" s="180"/>
      <c r="D49" s="180"/>
      <c r="E49" s="180"/>
      <c r="F49" s="180"/>
      <c r="G49" s="180"/>
      <c r="H49" s="180"/>
      <c r="I49" s="180"/>
    </row>
    <row r="50" spans="1:9" x14ac:dyDescent="0.25">
      <c r="A50" s="180"/>
      <c r="B50" s="180"/>
      <c r="C50" s="180"/>
      <c r="D50" s="180"/>
      <c r="E50" s="180"/>
      <c r="F50" s="180"/>
      <c r="G50" s="180"/>
      <c r="H50" s="180"/>
      <c r="I50" s="180"/>
    </row>
    <row r="51" spans="1:9" x14ac:dyDescent="0.25">
      <c r="A51" s="180"/>
      <c r="B51" s="180"/>
      <c r="C51" s="180"/>
      <c r="D51" s="180"/>
      <c r="E51" s="180"/>
      <c r="F51" s="180"/>
      <c r="G51" s="180"/>
      <c r="H51" s="180"/>
      <c r="I51" s="180"/>
    </row>
    <row r="52" spans="1:9" x14ac:dyDescent="0.25">
      <c r="A52" s="180"/>
      <c r="B52" s="180"/>
      <c r="C52" s="180"/>
      <c r="D52" s="180"/>
      <c r="E52" s="180"/>
      <c r="F52" s="180"/>
      <c r="G52" s="180"/>
      <c r="H52" s="180"/>
      <c r="I52" s="180"/>
    </row>
    <row r="53" spans="1:9" x14ac:dyDescent="0.25">
      <c r="A53" s="180"/>
      <c r="B53" s="180"/>
      <c r="C53" s="180"/>
      <c r="D53" s="180"/>
      <c r="E53" s="180"/>
      <c r="F53" s="180"/>
      <c r="G53" s="180"/>
      <c r="H53" s="180"/>
      <c r="I53" s="180"/>
    </row>
    <row r="54" spans="1:9" x14ac:dyDescent="0.25">
      <c r="A54" s="180"/>
      <c r="B54" s="180"/>
      <c r="C54" s="180"/>
      <c r="D54" s="180"/>
      <c r="E54" s="180"/>
      <c r="F54" s="180"/>
      <c r="G54" s="180"/>
      <c r="H54" s="180"/>
      <c r="I54" s="180"/>
    </row>
    <row r="55" spans="1:9" x14ac:dyDescent="0.25">
      <c r="A55" s="180"/>
      <c r="B55" s="180"/>
      <c r="C55" s="180"/>
      <c r="D55" s="180"/>
      <c r="E55" s="180"/>
      <c r="F55" s="180"/>
      <c r="G55" s="180"/>
      <c r="H55" s="180"/>
      <c r="I55" s="180"/>
    </row>
    <row r="56" spans="1:9" x14ac:dyDescent="0.25">
      <c r="A56" s="180"/>
      <c r="B56" s="180"/>
      <c r="C56" s="180"/>
      <c r="D56" s="180"/>
      <c r="E56" s="180"/>
      <c r="F56" s="180"/>
      <c r="G56" s="180"/>
      <c r="H56" s="180"/>
      <c r="I56" s="180"/>
    </row>
    <row r="57" spans="1:9" x14ac:dyDescent="0.25">
      <c r="A57" s="180"/>
      <c r="B57" s="180"/>
      <c r="C57" s="180"/>
      <c r="D57" s="180"/>
      <c r="E57" s="180"/>
      <c r="F57" s="180"/>
      <c r="G57" s="180"/>
      <c r="H57" s="180"/>
      <c r="I57" s="180"/>
    </row>
    <row r="58" spans="1:9" x14ac:dyDescent="0.25">
      <c r="A58" s="180"/>
      <c r="B58" s="180"/>
      <c r="C58" s="180"/>
      <c r="D58" s="180"/>
      <c r="E58" s="180"/>
      <c r="F58" s="180"/>
      <c r="G58" s="180"/>
      <c r="H58" s="180"/>
      <c r="I58" s="180"/>
    </row>
    <row r="59" spans="1:9" x14ac:dyDescent="0.25">
      <c r="A59" s="180"/>
      <c r="B59" s="180"/>
      <c r="C59" s="180"/>
      <c r="D59" s="180"/>
      <c r="E59" s="180"/>
      <c r="F59" s="180"/>
      <c r="G59" s="180"/>
      <c r="H59" s="180"/>
      <c r="I59" s="180"/>
    </row>
    <row r="60" spans="1:9" x14ac:dyDescent="0.25">
      <c r="A60" s="180"/>
      <c r="B60" s="180"/>
      <c r="C60" s="180"/>
      <c r="D60" s="180"/>
      <c r="E60" s="180"/>
      <c r="F60" s="180"/>
      <c r="G60" s="180"/>
      <c r="H60" s="180"/>
      <c r="I60" s="180"/>
    </row>
    <row r="61" spans="1:9" x14ac:dyDescent="0.25">
      <c r="A61" s="180"/>
      <c r="B61" s="180"/>
      <c r="C61" s="180"/>
      <c r="D61" s="180"/>
      <c r="E61" s="180"/>
      <c r="F61" s="180"/>
      <c r="G61" s="180"/>
      <c r="H61" s="180"/>
      <c r="I61" s="180"/>
    </row>
    <row r="62" spans="1:9" x14ac:dyDescent="0.25">
      <c r="A62" s="180"/>
      <c r="B62" s="180"/>
      <c r="C62" s="180"/>
      <c r="D62" s="180"/>
      <c r="E62" s="180"/>
      <c r="F62" s="180"/>
      <c r="G62" s="180"/>
      <c r="H62" s="180"/>
      <c r="I62" s="180"/>
    </row>
    <row r="63" spans="1:9" x14ac:dyDescent="0.25">
      <c r="A63" s="180"/>
      <c r="B63" s="180"/>
      <c r="C63" s="180"/>
      <c r="D63" s="180"/>
      <c r="E63" s="180"/>
      <c r="F63" s="180"/>
      <c r="G63" s="180"/>
      <c r="H63" s="180"/>
      <c r="I63" s="180"/>
    </row>
    <row r="64" spans="1:9" x14ac:dyDescent="0.25">
      <c r="A64" s="180"/>
      <c r="B64" s="180"/>
      <c r="C64" s="180"/>
      <c r="D64" s="180"/>
      <c r="E64" s="180"/>
      <c r="F64" s="180"/>
      <c r="G64" s="180"/>
      <c r="H64" s="180"/>
      <c r="I64" s="180"/>
    </row>
    <row r="65" spans="1:9" x14ac:dyDescent="0.25">
      <c r="A65" s="180"/>
      <c r="B65" s="180"/>
      <c r="C65" s="180"/>
      <c r="D65" s="180"/>
      <c r="E65" s="180"/>
      <c r="F65" s="180"/>
      <c r="G65" s="180"/>
      <c r="H65" s="180"/>
      <c r="I65" s="180"/>
    </row>
    <row r="66" spans="1:9" x14ac:dyDescent="0.25">
      <c r="A66" s="180"/>
      <c r="B66" s="180"/>
      <c r="C66" s="180"/>
      <c r="D66" s="180"/>
      <c r="E66" s="180"/>
      <c r="F66" s="180"/>
      <c r="G66" s="180"/>
      <c r="H66" s="180"/>
      <c r="I66" s="180"/>
    </row>
    <row r="67" spans="1:9" x14ac:dyDescent="0.25">
      <c r="A67" s="180"/>
      <c r="B67" s="180"/>
      <c r="C67" s="180"/>
      <c r="D67" s="180"/>
      <c r="E67" s="180"/>
      <c r="F67" s="180"/>
      <c r="G67" s="180"/>
      <c r="H67" s="180"/>
      <c r="I67" s="180"/>
    </row>
    <row r="68" spans="1:9" x14ac:dyDescent="0.25">
      <c r="A68" s="180"/>
      <c r="B68" s="180"/>
      <c r="C68" s="180"/>
      <c r="D68" s="180"/>
      <c r="E68" s="180"/>
      <c r="F68" s="180"/>
      <c r="G68" s="180"/>
      <c r="H68" s="180"/>
      <c r="I68" s="180"/>
    </row>
    <row r="69" spans="1:9" x14ac:dyDescent="0.25">
      <c r="A69" s="180"/>
      <c r="B69" s="180"/>
      <c r="C69" s="180"/>
      <c r="D69" s="180"/>
      <c r="E69" s="180"/>
      <c r="F69" s="180"/>
      <c r="G69" s="180"/>
      <c r="H69" s="180"/>
      <c r="I69" s="180"/>
    </row>
    <row r="70" spans="1:9" x14ac:dyDescent="0.25">
      <c r="A70" s="180"/>
      <c r="B70" s="180"/>
      <c r="C70" s="180"/>
      <c r="D70" s="180"/>
      <c r="E70" s="180"/>
      <c r="F70" s="180"/>
      <c r="G70" s="180"/>
      <c r="H70" s="180"/>
      <c r="I70" s="180"/>
    </row>
    <row r="71" spans="1:9" x14ac:dyDescent="0.25">
      <c r="A71" s="180"/>
      <c r="B71" s="180"/>
      <c r="C71" s="180"/>
      <c r="D71" s="180"/>
      <c r="E71" s="180"/>
      <c r="F71" s="180"/>
      <c r="G71" s="180"/>
      <c r="H71" s="180"/>
      <c r="I71" s="180"/>
    </row>
    <row r="72" spans="1:9" x14ac:dyDescent="0.25">
      <c r="A72" s="180"/>
      <c r="B72" s="180"/>
      <c r="C72" s="180"/>
      <c r="D72" s="180"/>
      <c r="E72" s="180"/>
      <c r="F72" s="180"/>
      <c r="G72" s="180"/>
      <c r="H72" s="180"/>
      <c r="I72" s="180"/>
    </row>
    <row r="73" spans="1:9" x14ac:dyDescent="0.25">
      <c r="A73" s="180"/>
      <c r="B73" s="180"/>
      <c r="C73" s="180"/>
      <c r="D73" s="180"/>
      <c r="E73" s="180"/>
      <c r="F73" s="180"/>
      <c r="G73" s="180"/>
      <c r="H73" s="180"/>
      <c r="I73" s="180"/>
    </row>
    <row r="74" spans="1:9" x14ac:dyDescent="0.25">
      <c r="A74" s="180"/>
      <c r="B74" s="180"/>
      <c r="C74" s="180"/>
      <c r="D74" s="180"/>
      <c r="E74" s="180"/>
      <c r="F74" s="180"/>
      <c r="G74" s="180"/>
      <c r="H74" s="180"/>
      <c r="I74" s="180"/>
    </row>
    <row r="75" spans="1:9" ht="35.1" customHeight="1" x14ac:dyDescent="0.25">
      <c r="A75" s="180"/>
      <c r="B75" s="180"/>
      <c r="C75" s="180"/>
      <c r="D75" s="180"/>
      <c r="E75" s="180"/>
      <c r="F75" s="180"/>
      <c r="G75" s="180"/>
      <c r="H75" s="180"/>
      <c r="I75" s="180"/>
    </row>
    <row r="76" spans="1:9" x14ac:dyDescent="0.25">
      <c r="A76" s="180"/>
      <c r="B76" s="180"/>
      <c r="C76" s="180"/>
      <c r="D76" s="180"/>
      <c r="E76" s="180"/>
      <c r="F76" s="180"/>
      <c r="G76" s="180"/>
      <c r="H76" s="180"/>
      <c r="I76" s="180"/>
    </row>
    <row r="77" spans="1:9" x14ac:dyDescent="0.25">
      <c r="A77" s="180"/>
      <c r="B77" s="180"/>
      <c r="C77" s="180"/>
      <c r="D77" s="180"/>
      <c r="E77" s="180"/>
      <c r="F77" s="180"/>
      <c r="G77" s="180"/>
      <c r="H77" s="180"/>
      <c r="I77" s="180"/>
    </row>
    <row r="78" spans="1:9" ht="13.5" customHeight="1" x14ac:dyDescent="0.25">
      <c r="A78" s="180"/>
      <c r="B78" s="180"/>
      <c r="C78" s="180"/>
      <c r="D78" s="180"/>
      <c r="E78" s="180"/>
      <c r="F78" s="180"/>
      <c r="G78" s="180"/>
      <c r="H78" s="180"/>
      <c r="I78" s="180"/>
    </row>
    <row r="79" spans="1:9" ht="14.65" hidden="1" customHeight="1" x14ac:dyDescent="0.25">
      <c r="A79" s="180"/>
      <c r="B79" s="180"/>
      <c r="C79" s="180"/>
      <c r="D79" s="180"/>
      <c r="E79" s="180"/>
      <c r="F79" s="180"/>
      <c r="G79" s="180"/>
      <c r="H79" s="180"/>
      <c r="I79" s="180"/>
    </row>
    <row r="80" spans="1:9" s="2" customFormat="1" ht="6.75" hidden="1" customHeight="1" x14ac:dyDescent="0.25">
      <c r="A80" s="180"/>
      <c r="B80" s="180"/>
      <c r="C80" s="180"/>
      <c r="D80" s="180"/>
      <c r="E80" s="180"/>
      <c r="F80" s="180"/>
      <c r="G80" s="180"/>
      <c r="H80" s="180"/>
      <c r="I80" s="180"/>
    </row>
    <row r="81" spans="1:9" s="2" customFormat="1" ht="15" hidden="1" customHeight="1" x14ac:dyDescent="0.25">
      <c r="A81" s="180"/>
      <c r="B81" s="180"/>
      <c r="C81" s="180"/>
      <c r="D81" s="180"/>
      <c r="E81" s="180"/>
      <c r="F81" s="180"/>
      <c r="G81" s="180"/>
      <c r="H81" s="180"/>
      <c r="I81" s="180"/>
    </row>
    <row r="82" spans="1:9" ht="14.65" hidden="1" customHeight="1" x14ac:dyDescent="0.25">
      <c r="A82" s="180"/>
      <c r="B82" s="180"/>
      <c r="C82" s="180"/>
      <c r="D82" s="180"/>
      <c r="E82" s="180"/>
      <c r="F82" s="180"/>
      <c r="G82" s="180"/>
      <c r="H82" s="180"/>
      <c r="I82" s="180"/>
    </row>
    <row r="83" spans="1:9" ht="9" hidden="1" customHeight="1" x14ac:dyDescent="0.25">
      <c r="A83" s="180"/>
      <c r="B83" s="180"/>
      <c r="C83" s="180"/>
      <c r="D83" s="180"/>
      <c r="E83" s="180"/>
      <c r="F83" s="180"/>
      <c r="G83" s="180"/>
      <c r="H83" s="180"/>
      <c r="I83" s="180"/>
    </row>
    <row r="84" spans="1:9" ht="22.5" hidden="1" customHeight="1" x14ac:dyDescent="0.25">
      <c r="A84" s="180"/>
      <c r="B84" s="180"/>
      <c r="C84" s="180"/>
      <c r="D84" s="180"/>
      <c r="E84" s="180"/>
      <c r="F84" s="180"/>
      <c r="G84" s="180"/>
      <c r="H84" s="180"/>
      <c r="I84" s="180"/>
    </row>
    <row r="85" spans="1:9" ht="0.75" hidden="1" customHeight="1" x14ac:dyDescent="0.25">
      <c r="A85" s="180"/>
      <c r="B85" s="180"/>
      <c r="C85" s="180"/>
      <c r="D85" s="180"/>
      <c r="E85" s="180"/>
      <c r="F85" s="180"/>
      <c r="G85" s="180"/>
      <c r="H85" s="180"/>
      <c r="I85" s="180"/>
    </row>
    <row r="86" spans="1:9" ht="14.65" customHeight="1" x14ac:dyDescent="0.25">
      <c r="A86" s="181" t="s">
        <v>206</v>
      </c>
      <c r="B86" s="181"/>
      <c r="C86" s="181"/>
      <c r="D86" s="181"/>
      <c r="E86" s="181"/>
      <c r="F86" s="181"/>
      <c r="G86" s="181"/>
      <c r="H86" s="181"/>
      <c r="I86" s="181"/>
    </row>
    <row r="87" spans="1:9" ht="8.25" customHeight="1" x14ac:dyDescent="0.25">
      <c r="A87" s="181"/>
      <c r="B87" s="181"/>
      <c r="C87" s="181"/>
      <c r="D87" s="181"/>
      <c r="E87" s="181"/>
      <c r="F87" s="181"/>
      <c r="G87" s="181"/>
      <c r="H87" s="181"/>
      <c r="I87" s="181"/>
    </row>
    <row r="88" spans="1:9" ht="14.65" customHeight="1" x14ac:dyDescent="0.25">
      <c r="A88" s="178" t="s">
        <v>89</v>
      </c>
      <c r="B88" s="178"/>
      <c r="C88" s="178"/>
      <c r="D88" s="178"/>
      <c r="E88" s="178"/>
      <c r="F88" s="178"/>
      <c r="G88" s="178"/>
      <c r="H88" s="178"/>
      <c r="I88" s="178"/>
    </row>
    <row r="89" spans="1:9" x14ac:dyDescent="0.25">
      <c r="A89" s="178"/>
      <c r="B89" s="178"/>
      <c r="C89" s="178"/>
      <c r="D89" s="178"/>
      <c r="E89" s="178"/>
      <c r="F89" s="178"/>
      <c r="G89" s="178"/>
      <c r="H89" s="178"/>
      <c r="I89" s="178"/>
    </row>
    <row r="90" spans="1:9" ht="15" customHeight="1" x14ac:dyDescent="0.25">
      <c r="A90" s="178" t="s">
        <v>95</v>
      </c>
      <c r="B90" s="178"/>
      <c r="C90" s="178"/>
      <c r="D90" s="178"/>
      <c r="E90" s="178"/>
      <c r="F90" s="178"/>
      <c r="G90" s="178"/>
      <c r="H90" s="178"/>
      <c r="I90" s="178"/>
    </row>
    <row r="91" spans="1:9" ht="13.5" customHeight="1" x14ac:dyDescent="0.25">
      <c r="A91" s="178"/>
      <c r="B91" s="178"/>
      <c r="C91" s="178"/>
      <c r="D91" s="178"/>
      <c r="E91" s="178"/>
      <c r="F91" s="178"/>
      <c r="G91" s="178"/>
      <c r="H91" s="178"/>
      <c r="I91" s="178"/>
    </row>
    <row r="92" spans="1:9" ht="14.65" customHeight="1" x14ac:dyDescent="0.25">
      <c r="A92" s="168" t="s">
        <v>90</v>
      </c>
      <c r="B92" s="168"/>
      <c r="C92" s="168"/>
      <c r="D92" s="168"/>
      <c r="E92" s="168"/>
      <c r="F92" s="168"/>
      <c r="G92" s="168" t="s">
        <v>93</v>
      </c>
      <c r="H92" s="168"/>
      <c r="I92" s="168"/>
    </row>
    <row r="93" spans="1:9" x14ac:dyDescent="0.25">
      <c r="A93" s="168"/>
      <c r="B93" s="168"/>
      <c r="C93" s="168"/>
      <c r="D93" s="168"/>
      <c r="E93" s="168"/>
      <c r="F93" s="168"/>
      <c r="G93" s="168"/>
      <c r="H93" s="168"/>
      <c r="I93" s="168"/>
    </row>
    <row r="94" spans="1:9" x14ac:dyDescent="0.25">
      <c r="A94" s="171" t="s">
        <v>91</v>
      </c>
      <c r="B94" s="171"/>
      <c r="C94" s="171"/>
      <c r="D94" s="171"/>
      <c r="E94" s="171"/>
      <c r="F94" s="171"/>
      <c r="G94" s="171" t="s">
        <v>195</v>
      </c>
      <c r="H94" s="171"/>
      <c r="I94" s="171"/>
    </row>
    <row r="95" spans="1:9" ht="14.65" customHeight="1" x14ac:dyDescent="0.25">
      <c r="A95" s="168" t="s">
        <v>90</v>
      </c>
      <c r="B95" s="168"/>
      <c r="C95" s="168"/>
      <c r="D95" s="168"/>
      <c r="E95" s="168"/>
      <c r="F95" s="168"/>
      <c r="G95" s="52"/>
      <c r="H95" s="52"/>
      <c r="I95" s="52"/>
    </row>
    <row r="96" spans="1:9" x14ac:dyDescent="0.25">
      <c r="A96" s="168"/>
      <c r="B96" s="168"/>
      <c r="C96" s="168"/>
      <c r="D96" s="168"/>
      <c r="E96" s="168"/>
      <c r="F96" s="168"/>
      <c r="G96" s="52"/>
      <c r="H96" s="52"/>
      <c r="I96" s="52"/>
    </row>
    <row r="97" spans="1:9" x14ac:dyDescent="0.25">
      <c r="A97" s="171" t="s">
        <v>30</v>
      </c>
      <c r="B97" s="171"/>
      <c r="C97" s="171"/>
      <c r="D97" s="171"/>
      <c r="E97" s="171"/>
      <c r="F97" s="171"/>
      <c r="G97" s="52"/>
      <c r="H97" s="52"/>
      <c r="I97" s="52"/>
    </row>
    <row r="98" spans="1:9" ht="14.65" customHeight="1" x14ac:dyDescent="0.25">
      <c r="A98" s="168" t="s">
        <v>90</v>
      </c>
      <c r="B98" s="168"/>
      <c r="C98" s="168"/>
      <c r="D98" s="168"/>
      <c r="E98" s="168"/>
      <c r="F98" s="168"/>
      <c r="G98" s="52"/>
      <c r="H98" s="52"/>
      <c r="I98" s="52"/>
    </row>
    <row r="99" spans="1:9" x14ac:dyDescent="0.25">
      <c r="A99" s="168"/>
      <c r="B99" s="168"/>
      <c r="C99" s="168"/>
      <c r="D99" s="168"/>
      <c r="E99" s="168"/>
      <c r="F99" s="168"/>
    </row>
    <row r="100" spans="1:9" x14ac:dyDescent="0.25">
      <c r="A100" s="169" t="s">
        <v>92</v>
      </c>
      <c r="B100" s="170"/>
      <c r="C100" s="170"/>
      <c r="D100" s="170"/>
      <c r="E100" s="170"/>
      <c r="F100" s="170"/>
    </row>
  </sheetData>
  <mergeCells count="50">
    <mergeCell ref="A5:C5"/>
    <mergeCell ref="D5:I5"/>
    <mergeCell ref="A9:C9"/>
    <mergeCell ref="D9:I9"/>
    <mergeCell ref="A2:I2"/>
    <mergeCell ref="A3:C3"/>
    <mergeCell ref="D3:I3"/>
    <mergeCell ref="A4:C4"/>
    <mergeCell ref="D4:I4"/>
    <mergeCell ref="D11:I11"/>
    <mergeCell ref="A12:C12"/>
    <mergeCell ref="D12:I12"/>
    <mergeCell ref="A6:C6"/>
    <mergeCell ref="D6:I6"/>
    <mergeCell ref="A7:C7"/>
    <mergeCell ref="D7:I7"/>
    <mergeCell ref="A8:C8"/>
    <mergeCell ref="D8:I8"/>
    <mergeCell ref="A86:I87"/>
    <mergeCell ref="A88:I89"/>
    <mergeCell ref="A21:I21"/>
    <mergeCell ref="A1:I1"/>
    <mergeCell ref="A19:C19"/>
    <mergeCell ref="A20:C20"/>
    <mergeCell ref="D17:I17"/>
    <mergeCell ref="D18:I18"/>
    <mergeCell ref="D19:I19"/>
    <mergeCell ref="D20:I20"/>
    <mergeCell ref="A13:C13"/>
    <mergeCell ref="D13:I13"/>
    <mergeCell ref="A16:I16"/>
    <mergeCell ref="A10:C10"/>
    <mergeCell ref="D10:I10"/>
    <mergeCell ref="A11:C11"/>
    <mergeCell ref="A98:F99"/>
    <mergeCell ref="A100:F100"/>
    <mergeCell ref="G92:I93"/>
    <mergeCell ref="G94:I94"/>
    <mergeCell ref="D14:I14"/>
    <mergeCell ref="D15:I15"/>
    <mergeCell ref="A14:C14"/>
    <mergeCell ref="A15:C15"/>
    <mergeCell ref="A17:C17"/>
    <mergeCell ref="A18:C18"/>
    <mergeCell ref="A90:I91"/>
    <mergeCell ref="A92:F93"/>
    <mergeCell ref="A94:F94"/>
    <mergeCell ref="A95:F96"/>
    <mergeCell ref="A97:F97"/>
    <mergeCell ref="A22:I8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Zeros="0" topLeftCell="A13" workbookViewId="0">
      <selection activeCell="J43" sqref="J43"/>
    </sheetView>
  </sheetViews>
  <sheetFormatPr defaultColWidth="9.28515625" defaultRowHeight="15" x14ac:dyDescent="0.25"/>
  <cols>
    <col min="1" max="1" width="2.5703125" style="62" customWidth="1"/>
    <col min="2" max="2" width="11.5703125" style="62" customWidth="1"/>
    <col min="3" max="3" width="8.7109375" style="62" customWidth="1"/>
    <col min="4" max="4" width="5.5703125" style="62" customWidth="1"/>
    <col min="5" max="6" width="9.28515625" style="62"/>
    <col min="7" max="7" width="14" style="62" customWidth="1"/>
    <col min="8" max="8" width="7.5703125" style="62" customWidth="1"/>
    <col min="9" max="9" width="25.5703125" style="62" customWidth="1"/>
    <col min="10" max="16384" width="9.28515625" style="62"/>
  </cols>
  <sheetData>
    <row r="1" spans="1:9" ht="21.75" customHeight="1" thickBot="1" x14ac:dyDescent="0.3">
      <c r="A1" s="198" t="s">
        <v>7</v>
      </c>
      <c r="B1" s="199"/>
      <c r="C1" s="199"/>
      <c r="D1" s="199"/>
      <c r="E1" s="199"/>
      <c r="F1" s="199"/>
      <c r="G1" s="199"/>
      <c r="H1" s="199"/>
      <c r="I1" s="200"/>
    </row>
    <row r="2" spans="1:9" ht="17.100000000000001" customHeight="1" x14ac:dyDescent="0.25">
      <c r="A2" s="201" t="s">
        <v>8</v>
      </c>
      <c r="B2" s="202"/>
      <c r="C2" s="203"/>
      <c r="D2" s="203"/>
      <c r="E2" s="203"/>
      <c r="F2" s="204"/>
      <c r="G2" s="205" t="s">
        <v>9</v>
      </c>
      <c r="H2" s="202"/>
      <c r="I2" s="53">
        <f>[0]!kód</f>
        <v>0</v>
      </c>
    </row>
    <row r="3" spans="1:9" ht="28.15" customHeight="1" x14ac:dyDescent="0.25">
      <c r="A3" s="206" t="s">
        <v>10</v>
      </c>
      <c r="B3" s="207"/>
      <c r="C3" s="208">
        <f>[0]!szerződőneve</f>
        <v>0</v>
      </c>
      <c r="D3" s="209"/>
      <c r="E3" s="209"/>
      <c r="F3" s="209"/>
      <c r="G3" s="209"/>
      <c r="H3" s="209"/>
      <c r="I3" s="210"/>
    </row>
    <row r="4" spans="1:9" ht="28.15" customHeight="1" x14ac:dyDescent="0.25">
      <c r="A4" s="216" t="s">
        <v>11</v>
      </c>
      <c r="B4" s="217"/>
      <c r="C4" s="217"/>
      <c r="D4" s="218">
        <f>[0]!Számlázási_cím</f>
        <v>0</v>
      </c>
      <c r="E4" s="218"/>
      <c r="F4" s="218"/>
      <c r="G4" s="218"/>
      <c r="H4" s="218"/>
      <c r="I4" s="219"/>
    </row>
    <row r="5" spans="1:9" ht="28.15" customHeight="1" x14ac:dyDescent="0.25">
      <c r="A5" s="216" t="s">
        <v>12</v>
      </c>
      <c r="B5" s="217"/>
      <c r="C5" s="217"/>
      <c r="D5" s="218">
        <f>[0]!Levelezési_cím</f>
        <v>0</v>
      </c>
      <c r="E5" s="218"/>
      <c r="F5" s="218"/>
      <c r="G5" s="218"/>
      <c r="H5" s="218"/>
      <c r="I5" s="219"/>
    </row>
    <row r="6" spans="1:9" ht="28.15" customHeight="1" x14ac:dyDescent="0.25">
      <c r="A6" s="220" t="s">
        <v>13</v>
      </c>
      <c r="B6" s="221"/>
      <c r="C6" s="221"/>
      <c r="D6" s="222">
        <f>[0]!védett_objektum_címe</f>
        <v>0</v>
      </c>
      <c r="E6" s="223"/>
      <c r="F6" s="223"/>
      <c r="G6" s="223"/>
      <c r="H6" s="94" t="s">
        <v>14</v>
      </c>
      <c r="I6" s="3">
        <f>[0]!védett_objektum_jellege</f>
        <v>0</v>
      </c>
    </row>
    <row r="7" spans="1:9" ht="28.15" customHeight="1" x14ac:dyDescent="0.25">
      <c r="A7" s="220" t="s">
        <v>15</v>
      </c>
      <c r="B7" s="221"/>
      <c r="C7" s="94" t="s">
        <v>16</v>
      </c>
      <c r="D7" s="224"/>
      <c r="E7" s="225"/>
      <c r="F7" s="225"/>
      <c r="G7" s="225"/>
      <c r="H7" s="225"/>
      <c r="I7" s="226"/>
    </row>
    <row r="8" spans="1:9" ht="28.15" customHeight="1" x14ac:dyDescent="0.25">
      <c r="A8" s="95"/>
      <c r="B8" s="96"/>
      <c r="C8" s="94" t="s">
        <v>17</v>
      </c>
      <c r="D8" s="227"/>
      <c r="E8" s="227"/>
      <c r="F8" s="227"/>
      <c r="G8" s="227"/>
      <c r="H8" s="227"/>
      <c r="I8" s="228"/>
    </row>
    <row r="9" spans="1:9" ht="28.15" customHeight="1" x14ac:dyDescent="0.25">
      <c r="A9" s="4"/>
      <c r="B9" s="5"/>
      <c r="C9" s="96" t="s">
        <v>18</v>
      </c>
      <c r="D9" s="6"/>
      <c r="E9" s="229"/>
      <c r="F9" s="229"/>
      <c r="G9" s="229"/>
      <c r="H9" s="229"/>
      <c r="I9" s="230"/>
    </row>
    <row r="10" spans="1:9" ht="28.15" customHeight="1" x14ac:dyDescent="0.25">
      <c r="A10" s="211" t="s">
        <v>19</v>
      </c>
      <c r="B10" s="212"/>
      <c r="C10" s="213">
        <f>[0]!e_mail_címe</f>
        <v>0</v>
      </c>
      <c r="D10" s="214"/>
      <c r="E10" s="214"/>
      <c r="F10" s="214"/>
      <c r="G10" s="214"/>
      <c r="H10" s="214"/>
      <c r="I10" s="215"/>
    </row>
    <row r="11" spans="1:9" ht="12.75" customHeight="1" x14ac:dyDescent="0.25">
      <c r="A11" s="7"/>
      <c r="B11" s="8"/>
      <c r="C11" s="8"/>
      <c r="D11" s="8"/>
      <c r="E11" s="8"/>
      <c r="F11" s="8"/>
      <c r="G11" s="8"/>
      <c r="H11" s="8"/>
      <c r="I11" s="9"/>
    </row>
    <row r="12" spans="1:9" ht="26.1" customHeight="1" x14ac:dyDescent="0.25">
      <c r="A12" s="220" t="s">
        <v>20</v>
      </c>
      <c r="B12" s="221"/>
      <c r="C12" s="221"/>
      <c r="D12" s="221"/>
      <c r="E12" s="231" t="s">
        <v>63</v>
      </c>
      <c r="F12" s="231"/>
      <c r="G12" s="231"/>
      <c r="H12" s="231"/>
      <c r="I12" s="232"/>
    </row>
    <row r="13" spans="1:9" ht="26.1" customHeight="1" x14ac:dyDescent="0.25">
      <c r="A13" s="233" t="s">
        <v>16</v>
      </c>
      <c r="B13" s="234"/>
      <c r="C13" s="96"/>
      <c r="D13" s="96"/>
      <c r="E13" s="96"/>
      <c r="F13" s="234" t="s">
        <v>21</v>
      </c>
      <c r="G13" s="234"/>
      <c r="H13" s="234"/>
      <c r="I13" s="235"/>
    </row>
    <row r="14" spans="1:9" ht="28.15" customHeight="1" x14ac:dyDescent="0.25">
      <c r="A14" s="11" t="s">
        <v>1</v>
      </c>
      <c r="B14" s="236">
        <f>[0]!értesítendő_név1</f>
        <v>0</v>
      </c>
      <c r="C14" s="236"/>
      <c r="D14" s="236"/>
      <c r="E14" s="236"/>
      <c r="F14" s="237">
        <f>[0]!értesítendő_telefonszáma1</f>
        <v>0</v>
      </c>
      <c r="G14" s="238"/>
      <c r="H14" s="238"/>
      <c r="I14" s="239"/>
    </row>
    <row r="15" spans="1:9" ht="28.15" customHeight="1" x14ac:dyDescent="0.25">
      <c r="A15" s="12" t="s">
        <v>2</v>
      </c>
      <c r="B15" s="240">
        <f>[0]!értesítendő_név2</f>
        <v>0</v>
      </c>
      <c r="C15" s="240"/>
      <c r="D15" s="240"/>
      <c r="E15" s="240"/>
      <c r="F15" s="241">
        <f>[0]!értesítendő_telefonszáma2</f>
        <v>0</v>
      </c>
      <c r="G15" s="242"/>
      <c r="H15" s="242"/>
      <c r="I15" s="243"/>
    </row>
    <row r="16" spans="1:9" ht="28.15" customHeight="1" x14ac:dyDescent="0.25">
      <c r="A16" s="12" t="s">
        <v>3</v>
      </c>
      <c r="B16" s="240">
        <f>[0]!értesítendő_név3</f>
        <v>0</v>
      </c>
      <c r="C16" s="240"/>
      <c r="D16" s="240"/>
      <c r="E16" s="240"/>
      <c r="F16" s="241">
        <f>[0]!értesítendő_telefonszáma3</f>
        <v>0</v>
      </c>
      <c r="G16" s="242"/>
      <c r="H16" s="242"/>
      <c r="I16" s="243"/>
    </row>
    <row r="17" spans="1:9" ht="28.15" customHeight="1" x14ac:dyDescent="0.25">
      <c r="A17" s="12" t="s">
        <v>22</v>
      </c>
      <c r="B17" s="240">
        <f>[0]!értesítendő_név4</f>
        <v>0</v>
      </c>
      <c r="C17" s="240"/>
      <c r="D17" s="240"/>
      <c r="E17" s="240"/>
      <c r="F17" s="241">
        <f>[0]!értesítendő_telefonszáma4</f>
        <v>0</v>
      </c>
      <c r="G17" s="242"/>
      <c r="H17" s="242"/>
      <c r="I17" s="243"/>
    </row>
    <row r="18" spans="1:9" ht="28.15" customHeight="1" x14ac:dyDescent="0.25">
      <c r="A18" s="12" t="s">
        <v>23</v>
      </c>
      <c r="B18" s="240" t="str">
        <f>[0]!értesítendő_név5</f>
        <v xml:space="preserve"> </v>
      </c>
      <c r="C18" s="240"/>
      <c r="D18" s="240"/>
      <c r="E18" s="240"/>
      <c r="F18" s="241" t="str">
        <f>[0]!értesítendő_telefonszáma5</f>
        <v xml:space="preserve"> </v>
      </c>
      <c r="G18" s="242"/>
      <c r="H18" s="242"/>
      <c r="I18" s="243"/>
    </row>
    <row r="19" spans="1:9" ht="28.15" customHeight="1" x14ac:dyDescent="0.25">
      <c r="A19" s="12" t="s">
        <v>24</v>
      </c>
      <c r="B19" s="240" t="str">
        <f>[0]!értesítendő_név6</f>
        <v xml:space="preserve"> </v>
      </c>
      <c r="C19" s="240"/>
      <c r="D19" s="240"/>
      <c r="E19" s="240"/>
      <c r="F19" s="241" t="str">
        <f>[0]!értesítendő_telefonszáma6</f>
        <v xml:space="preserve"> </v>
      </c>
      <c r="G19" s="242"/>
      <c r="H19" s="242"/>
      <c r="I19" s="243"/>
    </row>
    <row r="20" spans="1:9" ht="26.1" customHeight="1" x14ac:dyDescent="0.25">
      <c r="A20" s="13"/>
      <c r="B20" s="14"/>
      <c r="C20" s="14"/>
      <c r="D20" s="14"/>
      <c r="E20" s="15"/>
      <c r="F20" s="14"/>
      <c r="G20" s="14"/>
      <c r="H20" s="14"/>
      <c r="I20" s="16"/>
    </row>
    <row r="21" spans="1:9" ht="20.25" customHeight="1" x14ac:dyDescent="0.25">
      <c r="A21" s="17"/>
      <c r="B21" s="18"/>
      <c r="C21" s="18"/>
      <c r="D21" s="18"/>
      <c r="E21" s="18"/>
      <c r="F21" s="18"/>
      <c r="G21" s="18"/>
      <c r="H21" s="18"/>
      <c r="I21" s="19"/>
    </row>
    <row r="22" spans="1:9" x14ac:dyDescent="0.25">
      <c r="A22" s="220" t="s">
        <v>25</v>
      </c>
      <c r="B22" s="221"/>
      <c r="C22" s="244">
        <f>[0]!fizetési_mód</f>
        <v>0</v>
      </c>
      <c r="D22" s="244"/>
      <c r="E22" s="244"/>
      <c r="F22" s="221" t="s">
        <v>26</v>
      </c>
      <c r="G22" s="221"/>
      <c r="H22" s="244">
        <f>[0]!fizetési_rendszeresség</f>
        <v>0</v>
      </c>
      <c r="I22" s="245"/>
    </row>
    <row r="23" spans="1:9" ht="19.5" customHeight="1" x14ac:dyDescent="0.25">
      <c r="A23" s="95"/>
      <c r="B23" s="96"/>
      <c r="C23" s="96"/>
      <c r="D23" s="96"/>
      <c r="E23" s="96"/>
      <c r="F23" s="96"/>
      <c r="G23" s="96"/>
      <c r="H23" s="96"/>
      <c r="I23" s="97"/>
    </row>
    <row r="24" spans="1:9" x14ac:dyDescent="0.25">
      <c r="A24" s="248" t="s">
        <v>27</v>
      </c>
      <c r="B24" s="249"/>
      <c r="C24" s="249"/>
      <c r="D24" s="249"/>
      <c r="E24" s="249"/>
      <c r="F24" s="249"/>
      <c r="G24" s="20">
        <f>[0]!Eseménylista</f>
        <v>0</v>
      </c>
      <c r="H24" s="10"/>
      <c r="I24" s="21"/>
    </row>
    <row r="25" spans="1:9" x14ac:dyDescent="0.25">
      <c r="A25" s="93"/>
      <c r="B25" s="94"/>
      <c r="C25" s="96"/>
      <c r="D25" s="96"/>
      <c r="E25" s="96"/>
      <c r="F25" s="96"/>
      <c r="G25" s="96"/>
      <c r="H25" s="96"/>
      <c r="I25" s="97"/>
    </row>
    <row r="26" spans="1:9" ht="12" customHeight="1" x14ac:dyDescent="0.25">
      <c r="A26" s="95"/>
      <c r="B26" s="96"/>
      <c r="C26" s="96"/>
      <c r="D26" s="96"/>
      <c r="E26" s="96"/>
      <c r="F26" s="96"/>
      <c r="G26" s="96"/>
      <c r="H26" s="96"/>
      <c r="I26" s="97"/>
    </row>
    <row r="27" spans="1:9" ht="16.149999999999999" customHeight="1" x14ac:dyDescent="0.25">
      <c r="A27" s="233" t="s">
        <v>28</v>
      </c>
      <c r="B27" s="234"/>
      <c r="C27" s="250" t="s">
        <v>69</v>
      </c>
      <c r="D27" s="250"/>
      <c r="E27" s="250"/>
      <c r="F27" s="250"/>
      <c r="G27" s="250"/>
      <c r="H27" s="250"/>
      <c r="I27" s="251"/>
    </row>
    <row r="28" spans="1:9" ht="16.149999999999999" customHeight="1" x14ac:dyDescent="0.25">
      <c r="A28" s="22"/>
      <c r="B28" s="23"/>
      <c r="C28" s="250" t="s">
        <v>70</v>
      </c>
      <c r="D28" s="250"/>
      <c r="E28" s="250"/>
      <c r="F28" s="250"/>
      <c r="G28" s="250"/>
      <c r="H28" s="250"/>
      <c r="I28" s="251"/>
    </row>
    <row r="29" spans="1:9" ht="16.149999999999999" customHeight="1" x14ac:dyDescent="0.25">
      <c r="A29" s="22"/>
      <c r="B29" s="23"/>
      <c r="C29" s="252" t="s">
        <v>61</v>
      </c>
      <c r="D29" s="252"/>
      <c r="E29" s="252"/>
      <c r="F29" s="252"/>
      <c r="G29" s="252"/>
      <c r="H29" s="252"/>
      <c r="I29" s="253"/>
    </row>
    <row r="30" spans="1:9" ht="9.75" customHeight="1" thickBot="1" x14ac:dyDescent="0.3">
      <c r="A30" s="24"/>
      <c r="B30" s="25"/>
      <c r="C30" s="26"/>
      <c r="D30" s="26"/>
      <c r="E30" s="26"/>
      <c r="F30" s="26"/>
      <c r="G30" s="26"/>
      <c r="H30" s="26"/>
      <c r="I30" s="27"/>
    </row>
    <row r="31" spans="1:9" ht="9.75" customHeight="1" x14ac:dyDescent="0.25">
      <c r="A31" s="95"/>
      <c r="B31" s="96"/>
      <c r="C31" s="98"/>
      <c r="D31" s="98"/>
      <c r="E31" s="98"/>
      <c r="F31" s="98"/>
      <c r="G31" s="98"/>
      <c r="H31" s="98"/>
      <c r="I31" s="99"/>
    </row>
    <row r="32" spans="1:9" x14ac:dyDescent="0.25">
      <c r="A32" s="95"/>
      <c r="B32" s="96"/>
      <c r="C32" s="96"/>
      <c r="D32" s="96"/>
      <c r="E32" s="96"/>
      <c r="F32" s="96"/>
      <c r="G32" s="96"/>
      <c r="H32" s="96"/>
      <c r="I32" s="97"/>
    </row>
    <row r="33" spans="1:10" x14ac:dyDescent="0.25">
      <c r="A33" s="220" t="s">
        <v>29</v>
      </c>
      <c r="B33" s="221"/>
      <c r="C33" s="221"/>
      <c r="D33" s="254" t="s">
        <v>60</v>
      </c>
      <c r="E33" s="227"/>
      <c r="F33" s="227"/>
      <c r="G33" s="221"/>
      <c r="H33" s="221"/>
      <c r="I33" s="97"/>
    </row>
    <row r="34" spans="1:10" x14ac:dyDescent="0.25">
      <c r="A34" s="95"/>
      <c r="B34" s="96"/>
      <c r="C34" s="96"/>
      <c r="D34" s="96"/>
      <c r="E34" s="96"/>
      <c r="F34" s="96"/>
      <c r="G34" s="96"/>
      <c r="H34" s="96"/>
      <c r="I34" s="97"/>
    </row>
    <row r="35" spans="1:10" x14ac:dyDescent="0.25">
      <c r="A35" s="93"/>
      <c r="B35" s="234"/>
      <c r="C35" s="234"/>
      <c r="D35" s="234"/>
      <c r="E35" s="234"/>
      <c r="F35" s="234"/>
      <c r="G35" s="96"/>
      <c r="H35" s="96"/>
      <c r="I35" s="97"/>
    </row>
    <row r="36" spans="1:10" x14ac:dyDescent="0.25">
      <c r="A36" s="28"/>
      <c r="B36" s="29"/>
      <c r="C36" s="29"/>
      <c r="D36" s="255"/>
      <c r="E36" s="255"/>
      <c r="F36" s="30"/>
      <c r="G36" s="255"/>
      <c r="H36" s="255"/>
      <c r="I36" s="31"/>
    </row>
    <row r="37" spans="1:10" ht="15.75" thickBot="1" x14ac:dyDescent="0.3">
      <c r="A37" s="32"/>
      <c r="B37" s="33"/>
      <c r="C37" s="33"/>
      <c r="D37" s="256" t="s">
        <v>30</v>
      </c>
      <c r="E37" s="256"/>
      <c r="F37" s="256"/>
      <c r="G37" s="256"/>
      <c r="H37" s="256"/>
      <c r="I37" s="34"/>
    </row>
    <row r="38" spans="1:10" ht="9" customHeight="1" x14ac:dyDescent="0.25">
      <c r="A38" s="29"/>
      <c r="B38" s="29"/>
      <c r="C38" s="29"/>
      <c r="D38" s="29"/>
      <c r="E38" s="29"/>
      <c r="F38" s="29"/>
      <c r="G38" s="29"/>
      <c r="H38" s="29"/>
      <c r="I38" s="29"/>
    </row>
    <row r="39" spans="1:10" ht="26.25" customHeight="1" x14ac:dyDescent="0.25">
      <c r="A39" s="257" t="s">
        <v>34</v>
      </c>
      <c r="B39" s="258"/>
      <c r="C39" s="258"/>
      <c r="D39" s="258"/>
      <c r="E39" s="258"/>
      <c r="F39" s="258"/>
      <c r="G39" s="258"/>
      <c r="H39" s="258"/>
      <c r="I39" s="259"/>
      <c r="J39" s="1"/>
    </row>
    <row r="40" spans="1:10" x14ac:dyDescent="0.25">
      <c r="A40" s="260" t="s">
        <v>35</v>
      </c>
      <c r="B40" s="261"/>
      <c r="C40" s="262"/>
      <c r="D40" s="263"/>
      <c r="E40" s="263"/>
      <c r="F40" s="100"/>
      <c r="G40" s="100"/>
      <c r="H40" s="100"/>
      <c r="I40" s="101"/>
    </row>
    <row r="41" spans="1:10" ht="23.25" customHeight="1" x14ac:dyDescent="0.25">
      <c r="A41" s="260"/>
      <c r="B41" s="261"/>
      <c r="C41" s="264"/>
      <c r="D41" s="264"/>
      <c r="E41" s="264"/>
      <c r="F41" s="184" t="s">
        <v>196</v>
      </c>
      <c r="G41" s="268"/>
      <c r="H41" s="246" t="s">
        <v>36</v>
      </c>
      <c r="I41" s="247"/>
    </row>
    <row r="42" spans="1:10" ht="24" customHeight="1" x14ac:dyDescent="0.25">
      <c r="A42" s="273" t="s">
        <v>37</v>
      </c>
      <c r="B42" s="274"/>
      <c r="C42" s="275"/>
      <c r="D42" s="275"/>
      <c r="E42" s="275"/>
      <c r="F42" s="276" t="s">
        <v>38</v>
      </c>
      <c r="G42" s="276"/>
      <c r="H42" s="265"/>
      <c r="I42" s="266"/>
    </row>
    <row r="43" spans="1:10" ht="26.1" customHeight="1" x14ac:dyDescent="0.25">
      <c r="A43" s="102"/>
      <c r="B43" s="100"/>
      <c r="C43" s="267"/>
      <c r="D43" s="267"/>
      <c r="E43" s="267"/>
      <c r="F43" s="268"/>
      <c r="G43" s="100"/>
      <c r="H43" s="100"/>
      <c r="I43" s="101"/>
    </row>
    <row r="44" spans="1:10" ht="26.1" customHeight="1" x14ac:dyDescent="0.25">
      <c r="A44" s="102"/>
      <c r="B44" s="100"/>
      <c r="C44" s="100"/>
      <c r="D44" s="100"/>
      <c r="E44" s="100"/>
      <c r="F44" s="100"/>
      <c r="G44" s="100"/>
      <c r="H44" s="100"/>
      <c r="I44" s="101"/>
    </row>
    <row r="45" spans="1:10" ht="26.1" customHeight="1" x14ac:dyDescent="0.25">
      <c r="A45" s="269" t="s">
        <v>39</v>
      </c>
      <c r="B45" s="270"/>
      <c r="C45" s="270"/>
      <c r="D45" s="270"/>
      <c r="E45" s="270"/>
      <c r="F45" s="270"/>
      <c r="G45" s="270"/>
      <c r="H45" s="270"/>
      <c r="I45" s="271"/>
    </row>
    <row r="46" spans="1:10" ht="26.1" customHeight="1" x14ac:dyDescent="0.25">
      <c r="A46" s="102"/>
      <c r="B46" s="268" t="s">
        <v>40</v>
      </c>
      <c r="C46" s="268"/>
      <c r="D46" s="268"/>
      <c r="E46" s="268" t="s">
        <v>41</v>
      </c>
      <c r="F46" s="268"/>
      <c r="G46" s="268"/>
      <c r="H46" s="268"/>
      <c r="I46" s="272"/>
    </row>
    <row r="47" spans="1:10" ht="20.100000000000001" customHeight="1" x14ac:dyDescent="0.25">
      <c r="A47" s="102"/>
      <c r="B47" s="268"/>
      <c r="C47" s="268"/>
      <c r="D47" s="268"/>
      <c r="E47" s="103" t="s">
        <v>197</v>
      </c>
      <c r="F47" s="103" t="s">
        <v>198</v>
      </c>
      <c r="G47" s="103" t="s">
        <v>199</v>
      </c>
      <c r="H47" s="103" t="s">
        <v>200</v>
      </c>
      <c r="I47" s="104" t="s">
        <v>201</v>
      </c>
    </row>
    <row r="48" spans="1:10" ht="20.100000000000001" customHeight="1" x14ac:dyDescent="0.25">
      <c r="A48" s="102" t="s">
        <v>1</v>
      </c>
      <c r="B48" s="105" t="s">
        <v>60</v>
      </c>
      <c r="C48" s="105"/>
      <c r="D48" s="105"/>
      <c r="E48" s="106"/>
      <c r="F48" s="106"/>
      <c r="G48" s="106"/>
      <c r="H48" s="106"/>
      <c r="I48" s="106"/>
    </row>
    <row r="49" spans="1:9" ht="20.100000000000001" customHeight="1" x14ac:dyDescent="0.25">
      <c r="A49" s="102" t="s">
        <v>2</v>
      </c>
      <c r="B49" s="105" t="s">
        <v>60</v>
      </c>
      <c r="C49" s="105"/>
      <c r="D49" s="105"/>
      <c r="E49" s="107"/>
      <c r="F49" s="108" t="s">
        <v>60</v>
      </c>
      <c r="G49" s="108"/>
      <c r="H49" s="108"/>
      <c r="I49" s="108"/>
    </row>
    <row r="50" spans="1:9" ht="20.100000000000001" customHeight="1" x14ac:dyDescent="0.25">
      <c r="A50" s="102" t="s">
        <v>3</v>
      </c>
      <c r="B50" s="105" t="s">
        <v>60</v>
      </c>
      <c r="C50" s="105"/>
      <c r="D50" s="105"/>
      <c r="E50" s="108"/>
      <c r="F50" s="108" t="s">
        <v>60</v>
      </c>
      <c r="G50" s="108"/>
      <c r="H50" s="108"/>
      <c r="I50" s="108"/>
    </row>
    <row r="51" spans="1:9" ht="20.100000000000001" customHeight="1" x14ac:dyDescent="0.25">
      <c r="A51" s="102" t="s">
        <v>22</v>
      </c>
      <c r="B51" s="105" t="s">
        <v>60</v>
      </c>
      <c r="C51" s="105"/>
      <c r="D51" s="105"/>
      <c r="E51" s="108"/>
      <c r="F51" s="108" t="s">
        <v>60</v>
      </c>
      <c r="G51" s="108"/>
      <c r="H51" s="108"/>
      <c r="I51" s="108"/>
    </row>
    <row r="52" spans="1:9" ht="20.100000000000001" customHeight="1" x14ac:dyDescent="0.25">
      <c r="A52" s="102" t="s">
        <v>23</v>
      </c>
      <c r="B52" s="105" t="s">
        <v>60</v>
      </c>
      <c r="C52" s="105"/>
      <c r="D52" s="105"/>
      <c r="E52" s="108"/>
      <c r="F52" s="108" t="s">
        <v>60</v>
      </c>
      <c r="G52" s="108"/>
      <c r="H52" s="108"/>
      <c r="I52" s="108"/>
    </row>
    <row r="53" spans="1:9" ht="20.100000000000001" customHeight="1" x14ac:dyDescent="0.25">
      <c r="A53" s="102" t="s">
        <v>24</v>
      </c>
      <c r="B53" s="105" t="s">
        <v>60</v>
      </c>
      <c r="C53" s="105"/>
      <c r="D53" s="105"/>
      <c r="E53" s="108"/>
      <c r="F53" s="108" t="s">
        <v>60</v>
      </c>
      <c r="G53" s="108"/>
      <c r="H53" s="108"/>
      <c r="I53" s="108"/>
    </row>
    <row r="54" spans="1:9" ht="20.100000000000001" customHeight="1" x14ac:dyDescent="0.25">
      <c r="A54" s="102" t="s">
        <v>43</v>
      </c>
      <c r="B54" s="105" t="s">
        <v>60</v>
      </c>
      <c r="C54" s="105"/>
      <c r="D54" s="105"/>
      <c r="E54" s="108"/>
      <c r="F54" s="108" t="s">
        <v>60</v>
      </c>
      <c r="G54" s="108"/>
      <c r="H54" s="108"/>
      <c r="I54" s="108"/>
    </row>
    <row r="55" spans="1:9" ht="20.100000000000001" customHeight="1" x14ac:dyDescent="0.25">
      <c r="A55" s="102" t="s">
        <v>44</v>
      </c>
      <c r="B55" s="105" t="s">
        <v>60</v>
      </c>
      <c r="C55" s="105"/>
      <c r="D55" s="105"/>
      <c r="E55" s="108"/>
      <c r="F55" s="108" t="s">
        <v>60</v>
      </c>
      <c r="G55" s="108"/>
      <c r="H55" s="108"/>
      <c r="I55" s="108"/>
    </row>
    <row r="56" spans="1:9" ht="20.100000000000001" customHeight="1" x14ac:dyDescent="0.25">
      <c r="A56" s="102" t="s">
        <v>45</v>
      </c>
      <c r="B56" s="105" t="s">
        <v>60</v>
      </c>
      <c r="C56" s="105"/>
      <c r="D56" s="105"/>
      <c r="E56" s="108"/>
      <c r="F56" s="108" t="s">
        <v>60</v>
      </c>
      <c r="G56" s="108"/>
      <c r="H56" s="108"/>
      <c r="I56" s="108"/>
    </row>
    <row r="57" spans="1:9" ht="20.100000000000001" customHeight="1" x14ac:dyDescent="0.25">
      <c r="A57" s="102" t="s">
        <v>46</v>
      </c>
      <c r="B57" s="105" t="s">
        <v>60</v>
      </c>
      <c r="C57" s="105"/>
      <c r="D57" s="105"/>
      <c r="E57" s="108"/>
      <c r="F57" s="108" t="s">
        <v>60</v>
      </c>
      <c r="G57" s="108"/>
      <c r="H57" s="108"/>
      <c r="I57" s="108"/>
    </row>
    <row r="58" spans="1:9" ht="20.100000000000001" customHeight="1" x14ac:dyDescent="0.25">
      <c r="A58" s="102" t="s">
        <v>47</v>
      </c>
      <c r="B58" s="105" t="s">
        <v>60</v>
      </c>
      <c r="C58" s="105"/>
      <c r="D58" s="105"/>
      <c r="E58" s="108"/>
      <c r="F58" s="108" t="s">
        <v>60</v>
      </c>
      <c r="G58" s="108"/>
      <c r="H58" s="108"/>
      <c r="I58" s="108"/>
    </row>
    <row r="59" spans="1:9" ht="20.100000000000001" customHeight="1" x14ac:dyDescent="0.25">
      <c r="A59" s="102" t="s">
        <v>48</v>
      </c>
      <c r="B59" s="105" t="s">
        <v>60</v>
      </c>
      <c r="C59" s="105"/>
      <c r="D59" s="105"/>
      <c r="E59" s="108"/>
      <c r="F59" s="108" t="s">
        <v>60</v>
      </c>
      <c r="G59" s="108"/>
      <c r="H59" s="108"/>
      <c r="I59" s="108"/>
    </row>
    <row r="60" spans="1:9" ht="20.100000000000001" customHeight="1" x14ac:dyDescent="0.25">
      <c r="A60" s="102" t="s">
        <v>49</v>
      </c>
      <c r="B60" s="105"/>
      <c r="C60" s="105"/>
      <c r="D60" s="105"/>
      <c r="E60" s="108"/>
      <c r="F60" s="108"/>
      <c r="G60" s="108"/>
      <c r="H60" s="108"/>
      <c r="I60" s="108"/>
    </row>
    <row r="61" spans="1:9" ht="20.100000000000001" customHeight="1" x14ac:dyDescent="0.25">
      <c r="A61" s="102" t="s">
        <v>50</v>
      </c>
      <c r="B61" s="105"/>
      <c r="C61" s="105"/>
      <c r="D61" s="105"/>
      <c r="E61" s="108"/>
      <c r="F61" s="108"/>
      <c r="G61" s="108"/>
      <c r="H61" s="108"/>
      <c r="I61" s="108"/>
    </row>
    <row r="62" spans="1:9" ht="20.100000000000001" customHeight="1" x14ac:dyDescent="0.25">
      <c r="A62" s="102" t="s">
        <v>51</v>
      </c>
      <c r="B62" s="105"/>
      <c r="C62" s="105"/>
      <c r="D62" s="105"/>
      <c r="E62" s="108"/>
      <c r="F62" s="108"/>
      <c r="G62" s="108"/>
      <c r="H62" s="108"/>
      <c r="I62" s="108"/>
    </row>
    <row r="63" spans="1:9" x14ac:dyDescent="0.25">
      <c r="A63" s="102" t="s">
        <v>52</v>
      </c>
      <c r="B63" s="105" t="s">
        <v>60</v>
      </c>
      <c r="C63" s="109"/>
      <c r="D63" s="110"/>
      <c r="E63" s="108"/>
      <c r="F63" s="108"/>
      <c r="G63" s="108"/>
      <c r="H63" s="108"/>
      <c r="I63" s="108"/>
    </row>
    <row r="64" spans="1:9" ht="18.75" customHeight="1" x14ac:dyDescent="0.25">
      <c r="A64" s="277" t="s">
        <v>202</v>
      </c>
      <c r="B64" s="278"/>
      <c r="C64" s="100" t="s">
        <v>53</v>
      </c>
      <c r="D64" s="100"/>
      <c r="E64" s="281" t="s">
        <v>203</v>
      </c>
      <c r="F64" s="282"/>
      <c r="G64" s="111" t="s">
        <v>53</v>
      </c>
      <c r="H64" s="111" t="s">
        <v>54</v>
      </c>
      <c r="I64" s="112"/>
    </row>
    <row r="65" spans="1:9" ht="22.5" customHeight="1" x14ac:dyDescent="0.25">
      <c r="A65" s="279"/>
      <c r="B65" s="280"/>
      <c r="C65" s="100" t="s">
        <v>54</v>
      </c>
      <c r="D65" s="100"/>
      <c r="E65" s="283" t="s">
        <v>55</v>
      </c>
      <c r="F65" s="284"/>
      <c r="G65" s="113" t="s">
        <v>57</v>
      </c>
      <c r="H65" s="100" t="s">
        <v>56</v>
      </c>
      <c r="I65" s="101"/>
    </row>
    <row r="66" spans="1:9" ht="20.100000000000001" customHeight="1" x14ac:dyDescent="0.25">
      <c r="A66" s="269" t="s">
        <v>28</v>
      </c>
      <c r="B66" s="270"/>
      <c r="C66" s="114"/>
      <c r="D66" s="114"/>
      <c r="E66" s="114"/>
      <c r="F66" s="114"/>
      <c r="G66" s="114"/>
      <c r="H66" s="114"/>
      <c r="I66" s="115"/>
    </row>
    <row r="67" spans="1:9" ht="20.100000000000001" customHeight="1" x14ac:dyDescent="0.25">
      <c r="A67" s="116"/>
      <c r="B67" s="117"/>
      <c r="C67" s="117"/>
      <c r="D67" s="117"/>
      <c r="E67" s="117"/>
      <c r="F67" s="117"/>
      <c r="G67" s="117"/>
      <c r="H67" s="117"/>
      <c r="I67" s="118"/>
    </row>
    <row r="68" spans="1:9" ht="20.100000000000001" customHeight="1" x14ac:dyDescent="0.25">
      <c r="A68" s="119"/>
      <c r="B68" s="120"/>
      <c r="C68" s="120"/>
      <c r="D68" s="120"/>
      <c r="E68" s="120"/>
      <c r="F68" s="120"/>
      <c r="G68" s="120"/>
      <c r="H68" s="120"/>
      <c r="I68" s="121"/>
    </row>
    <row r="69" spans="1:9" ht="20.100000000000001" customHeight="1" x14ac:dyDescent="0.25">
      <c r="A69" s="119"/>
      <c r="B69" s="120"/>
      <c r="C69" s="120"/>
      <c r="D69" s="120"/>
      <c r="E69" s="120"/>
      <c r="F69" s="120"/>
      <c r="G69" s="120"/>
      <c r="H69" s="120"/>
      <c r="I69" s="121"/>
    </row>
    <row r="70" spans="1:9" ht="20.100000000000001" customHeight="1" x14ac:dyDescent="0.25">
      <c r="A70" s="119"/>
      <c r="B70" s="120"/>
      <c r="C70" s="120"/>
      <c r="D70" s="120"/>
      <c r="E70" s="120"/>
      <c r="F70" s="120"/>
      <c r="G70" s="120"/>
      <c r="H70" s="120"/>
      <c r="I70" s="121"/>
    </row>
    <row r="71" spans="1:9" ht="20.100000000000001" customHeight="1" x14ac:dyDescent="0.25">
      <c r="A71" s="119"/>
      <c r="B71" s="120"/>
      <c r="C71" s="120"/>
      <c r="D71" s="120"/>
      <c r="E71" s="120"/>
      <c r="F71" s="120"/>
      <c r="G71" s="120"/>
      <c r="H71" s="120"/>
      <c r="I71" s="121"/>
    </row>
    <row r="72" spans="1:9" ht="20.100000000000001" customHeight="1" x14ac:dyDescent="0.25">
      <c r="A72" s="119"/>
      <c r="B72" s="120"/>
      <c r="C72" s="120"/>
      <c r="D72" s="120"/>
      <c r="E72" s="120"/>
      <c r="F72" s="120"/>
      <c r="G72" s="120"/>
      <c r="H72" s="120"/>
      <c r="I72" s="121"/>
    </row>
    <row r="73" spans="1:9" ht="20.100000000000001" customHeight="1" x14ac:dyDescent="0.25">
      <c r="A73" s="119"/>
      <c r="B73" s="120"/>
      <c r="C73" s="120"/>
      <c r="D73" s="120"/>
      <c r="E73" s="120"/>
      <c r="F73" s="120"/>
      <c r="G73" s="120"/>
      <c r="H73" s="120"/>
      <c r="I73" s="121"/>
    </row>
    <row r="74" spans="1:9" ht="20.100000000000001" customHeight="1" x14ac:dyDescent="0.25">
      <c r="A74" s="122"/>
      <c r="B74" s="123"/>
      <c r="C74" s="123"/>
      <c r="D74" s="123"/>
      <c r="E74" s="123"/>
      <c r="F74" s="123"/>
      <c r="G74" s="123"/>
      <c r="H74" s="123"/>
      <c r="I74" s="124"/>
    </row>
    <row r="75" spans="1:9" x14ac:dyDescent="0.25">
      <c r="A75" s="100"/>
      <c r="B75" s="100"/>
      <c r="C75" s="100"/>
      <c r="D75" s="100"/>
      <c r="E75" s="100"/>
      <c r="F75" s="100"/>
      <c r="G75" s="100"/>
      <c r="H75" s="100"/>
      <c r="I75" s="100"/>
    </row>
    <row r="76" spans="1:9" x14ac:dyDescent="0.25">
      <c r="A76" s="100"/>
      <c r="B76" s="100"/>
      <c r="C76" s="100"/>
      <c r="D76" s="100"/>
      <c r="E76" s="100"/>
      <c r="F76" s="100"/>
      <c r="G76" s="100"/>
      <c r="H76" s="100"/>
      <c r="I76" s="100"/>
    </row>
  </sheetData>
  <sheetProtection algorithmName="SHA-512" hashValue="X5hBlBU3aL/35b06sKPnPKDZsoZGMcCO+YNtx7e1T6YjVF+M1o3SXJqkI6i4MIsOMAzwkgZu1IQS4FP+MC/3qw==" saltValue="tUIMyh/uICYfV6n0Uzr8Jg==" spinCount="100000" sheet="1" objects="1" scenarios="1"/>
  <mergeCells count="68">
    <mergeCell ref="F41:G41"/>
    <mergeCell ref="A66:B66"/>
    <mergeCell ref="A42:B42"/>
    <mergeCell ref="C42:E42"/>
    <mergeCell ref="F42:G42"/>
    <mergeCell ref="A64:B65"/>
    <mergeCell ref="E64:F64"/>
    <mergeCell ref="E65:F65"/>
    <mergeCell ref="H42:I42"/>
    <mergeCell ref="C43:F43"/>
    <mergeCell ref="A45:I45"/>
    <mergeCell ref="B46:D47"/>
    <mergeCell ref="E46:I46"/>
    <mergeCell ref="H41:I41"/>
    <mergeCell ref="A24:F24"/>
    <mergeCell ref="A27:B27"/>
    <mergeCell ref="C27:I27"/>
    <mergeCell ref="C28:I28"/>
    <mergeCell ref="C29:I29"/>
    <mergeCell ref="A33:C33"/>
    <mergeCell ref="D33:F33"/>
    <mergeCell ref="G33:H33"/>
    <mergeCell ref="B35:F35"/>
    <mergeCell ref="D36:E36"/>
    <mergeCell ref="G36:H36"/>
    <mergeCell ref="D37:H37"/>
    <mergeCell ref="A39:I39"/>
    <mergeCell ref="A40:B41"/>
    <mergeCell ref="C40:E41"/>
    <mergeCell ref="B18:E18"/>
    <mergeCell ref="F18:I18"/>
    <mergeCell ref="B19:E19"/>
    <mergeCell ref="F19:I19"/>
    <mergeCell ref="A22:B22"/>
    <mergeCell ref="C22:E22"/>
    <mergeCell ref="F22:G22"/>
    <mergeCell ref="H22:I22"/>
    <mergeCell ref="B15:E15"/>
    <mergeCell ref="F15:I15"/>
    <mergeCell ref="B16:E16"/>
    <mergeCell ref="F16:I16"/>
    <mergeCell ref="B17:E17"/>
    <mergeCell ref="F17:I17"/>
    <mergeCell ref="A12:D12"/>
    <mergeCell ref="E12:I12"/>
    <mergeCell ref="A13:B13"/>
    <mergeCell ref="F13:I13"/>
    <mergeCell ref="B14:E14"/>
    <mergeCell ref="F14:I14"/>
    <mergeCell ref="A10:B10"/>
    <mergeCell ref="C10:I10"/>
    <mergeCell ref="A4:C4"/>
    <mergeCell ref="D4:I4"/>
    <mergeCell ref="A5:C5"/>
    <mergeCell ref="D5:I5"/>
    <mergeCell ref="A6:C6"/>
    <mergeCell ref="D6:G6"/>
    <mergeCell ref="A7:B7"/>
    <mergeCell ref="D7:I7"/>
    <mergeCell ref="D8:I8"/>
    <mergeCell ref="E9:G9"/>
    <mergeCell ref="H9:I9"/>
    <mergeCell ref="A1:I1"/>
    <mergeCell ref="A2:B2"/>
    <mergeCell ref="C2:F2"/>
    <mergeCell ref="G2:H2"/>
    <mergeCell ref="A3:B3"/>
    <mergeCell ref="C3:I3"/>
  </mergeCells>
  <pageMargins left="0.23622047244094491" right="0.23622047244094491" top="0.74803149606299213" bottom="0"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1"/>
  <sheetViews>
    <sheetView showZeros="0" topLeftCell="A10" workbookViewId="0">
      <selection activeCell="E19" sqref="E19"/>
    </sheetView>
  </sheetViews>
  <sheetFormatPr defaultColWidth="9.28515625" defaultRowHeight="15" x14ac:dyDescent="0.25"/>
  <sheetData>
    <row r="2" spans="1:14" x14ac:dyDescent="0.25">
      <c r="C2" s="298" t="s">
        <v>190</v>
      </c>
      <c r="D2" s="298"/>
      <c r="E2" s="298"/>
      <c r="F2" s="298"/>
      <c r="G2" s="298"/>
      <c r="H2" s="298"/>
      <c r="I2" s="298"/>
      <c r="J2" s="298"/>
    </row>
    <row r="3" spans="1:14" x14ac:dyDescent="0.25">
      <c r="A3" s="91"/>
      <c r="B3" s="91"/>
      <c r="C3" s="299"/>
      <c r="D3" s="299"/>
      <c r="E3" s="299"/>
      <c r="F3" s="299"/>
      <c r="G3" s="299"/>
      <c r="H3" s="299"/>
      <c r="I3" s="299"/>
      <c r="J3" s="299"/>
    </row>
    <row r="5" spans="1:14" ht="18.75" x14ac:dyDescent="0.3">
      <c r="A5" s="300" t="s">
        <v>111</v>
      </c>
      <c r="B5" s="300"/>
      <c r="C5" s="300"/>
      <c r="D5" s="300"/>
      <c r="E5" s="300"/>
      <c r="F5" s="300"/>
      <c r="G5" s="300"/>
      <c r="H5" s="300"/>
      <c r="I5" s="300"/>
      <c r="J5" s="300"/>
    </row>
    <row r="8" spans="1:14" ht="26.1" customHeight="1" x14ac:dyDescent="0.25">
      <c r="A8" s="80" t="s">
        <v>59</v>
      </c>
      <c r="B8" s="80"/>
      <c r="C8" s="80"/>
      <c r="D8" s="301">
        <f>kód</f>
        <v>0</v>
      </c>
      <c r="E8" s="302"/>
      <c r="F8" s="302"/>
      <c r="G8" s="302"/>
      <c r="H8" s="302"/>
      <c r="I8" s="302"/>
      <c r="J8" s="303"/>
    </row>
    <row r="9" spans="1:14" ht="32.25" customHeight="1" x14ac:dyDescent="0.25">
      <c r="A9" s="294" t="s">
        <v>112</v>
      </c>
      <c r="B9" s="294"/>
      <c r="C9" s="294"/>
      <c r="D9" s="304"/>
      <c r="E9" s="305"/>
      <c r="F9" s="305"/>
      <c r="G9" s="305"/>
      <c r="H9" s="305"/>
      <c r="I9" s="305"/>
      <c r="J9" s="306"/>
    </row>
    <row r="10" spans="1:14" ht="26.1" customHeight="1" x14ac:dyDescent="0.25">
      <c r="A10" s="289" t="s">
        <v>113</v>
      </c>
      <c r="B10" s="289"/>
      <c r="C10" s="289"/>
      <c r="D10" s="286" t="s">
        <v>184</v>
      </c>
      <c r="E10" s="287"/>
      <c r="F10" s="287"/>
      <c r="G10" s="287"/>
      <c r="H10" s="287"/>
      <c r="I10" s="287"/>
      <c r="J10" s="288"/>
    </row>
    <row r="11" spans="1:14" ht="26.1" customHeight="1" x14ac:dyDescent="0.25">
      <c r="A11" s="289" t="s">
        <v>114</v>
      </c>
      <c r="B11" s="289"/>
      <c r="C11" s="289"/>
      <c r="D11" s="286">
        <f>távfelügyeleti_objektum_címe</f>
        <v>0</v>
      </c>
      <c r="E11" s="287"/>
      <c r="F11" s="287"/>
      <c r="G11" s="287"/>
      <c r="H11" s="287"/>
      <c r="I11" s="287"/>
      <c r="J11" s="288"/>
      <c r="N11" s="81"/>
    </row>
    <row r="12" spans="1:14" ht="26.1" customHeight="1" x14ac:dyDescent="0.25">
      <c r="A12" s="289" t="s">
        <v>115</v>
      </c>
      <c r="B12" s="289"/>
      <c r="C12" s="289"/>
      <c r="D12" s="286">
        <f>szerződőneve</f>
        <v>0</v>
      </c>
      <c r="E12" s="287"/>
      <c r="F12" s="287"/>
      <c r="G12" s="287"/>
      <c r="H12" s="287"/>
      <c r="I12" s="287"/>
      <c r="J12" s="288"/>
    </row>
    <row r="13" spans="1:14" ht="33" customHeight="1" x14ac:dyDescent="0.25">
      <c r="A13" s="294" t="s">
        <v>116</v>
      </c>
      <c r="B13" s="294"/>
      <c r="C13" s="294"/>
      <c r="D13" s="295"/>
      <c r="E13" s="296"/>
      <c r="F13" s="296"/>
      <c r="G13" s="296"/>
      <c r="H13" s="296"/>
      <c r="I13" s="296"/>
      <c r="J13" s="297"/>
    </row>
    <row r="14" spans="1:14" ht="34.5" customHeight="1" x14ac:dyDescent="0.25">
      <c r="A14" s="294" t="s">
        <v>117</v>
      </c>
      <c r="B14" s="294"/>
      <c r="C14" s="294"/>
      <c r="D14" s="295"/>
      <c r="E14" s="296"/>
      <c r="F14" s="296"/>
      <c r="G14" s="296"/>
      <c r="H14" s="296"/>
      <c r="I14" s="296"/>
      <c r="J14" s="297"/>
    </row>
    <row r="15" spans="1:14" x14ac:dyDescent="0.25">
      <c r="A15" s="290" t="s">
        <v>118</v>
      </c>
      <c r="B15" s="290"/>
      <c r="C15" s="290"/>
      <c r="D15" s="290"/>
      <c r="E15" s="290"/>
      <c r="F15" s="290"/>
      <c r="G15" s="290"/>
      <c r="H15" s="290"/>
      <c r="I15" s="290"/>
      <c r="J15" s="290"/>
    </row>
    <row r="16" spans="1:14" x14ac:dyDescent="0.25">
      <c r="A16" s="290"/>
      <c r="B16" s="290"/>
      <c r="C16" s="290"/>
      <c r="D16" s="290"/>
      <c r="E16" s="290"/>
      <c r="F16" s="290"/>
      <c r="G16" s="290"/>
      <c r="H16" s="290"/>
      <c r="I16" s="290"/>
      <c r="J16" s="290"/>
    </row>
    <row r="17" spans="1:10" x14ac:dyDescent="0.25">
      <c r="A17" s="290"/>
      <c r="B17" s="290"/>
      <c r="C17" s="290"/>
      <c r="D17" s="290"/>
      <c r="E17" s="290"/>
      <c r="F17" s="290"/>
      <c r="G17" s="290"/>
      <c r="H17" s="290"/>
      <c r="I17" s="290"/>
      <c r="J17" s="290"/>
    </row>
    <row r="18" spans="1:10" x14ac:dyDescent="0.25">
      <c r="A18" s="82"/>
      <c r="B18" s="82"/>
      <c r="C18" s="82"/>
      <c r="D18" s="82"/>
      <c r="E18" s="82"/>
      <c r="F18" s="82"/>
      <c r="G18" s="82"/>
      <c r="H18" s="82"/>
      <c r="I18" s="82"/>
      <c r="J18" s="82"/>
    </row>
    <row r="20" spans="1:10" x14ac:dyDescent="0.25">
      <c r="A20" t="s">
        <v>119</v>
      </c>
    </row>
    <row r="22" spans="1:10" x14ac:dyDescent="0.25">
      <c r="A22" s="83" t="s">
        <v>120</v>
      </c>
      <c r="B22" t="s">
        <v>121</v>
      </c>
    </row>
    <row r="23" spans="1:10" x14ac:dyDescent="0.25">
      <c r="A23" s="83" t="s">
        <v>120</v>
      </c>
      <c r="B23" t="s">
        <v>122</v>
      </c>
    </row>
    <row r="24" spans="1:10" x14ac:dyDescent="0.25">
      <c r="A24" s="83" t="s">
        <v>120</v>
      </c>
      <c r="B24" t="s">
        <v>123</v>
      </c>
    </row>
    <row r="25" spans="1:10" x14ac:dyDescent="0.25">
      <c r="A25" s="83" t="s">
        <v>120</v>
      </c>
      <c r="B25" t="s">
        <v>124</v>
      </c>
    </row>
    <row r="27" spans="1:10" x14ac:dyDescent="0.25">
      <c r="A27" s="291" t="s">
        <v>125</v>
      </c>
      <c r="B27" s="291"/>
      <c r="C27" s="291"/>
      <c r="D27" s="291"/>
      <c r="E27" s="291"/>
      <c r="F27" s="291"/>
      <c r="G27" s="291"/>
      <c r="H27" s="291"/>
      <c r="I27" s="291"/>
      <c r="J27" s="291"/>
    </row>
    <row r="28" spans="1:10" x14ac:dyDescent="0.25">
      <c r="A28" s="291"/>
      <c r="B28" s="291"/>
      <c r="C28" s="291"/>
      <c r="D28" s="291"/>
      <c r="E28" s="291"/>
      <c r="F28" s="291"/>
      <c r="G28" s="291"/>
      <c r="H28" s="291"/>
      <c r="I28" s="291"/>
      <c r="J28" s="291"/>
    </row>
    <row r="29" spans="1:10" x14ac:dyDescent="0.25">
      <c r="A29" s="84"/>
      <c r="B29" s="84"/>
      <c r="C29" s="84"/>
      <c r="D29" s="84"/>
      <c r="E29" s="84"/>
      <c r="F29" s="84"/>
      <c r="G29" s="84"/>
      <c r="H29" s="84"/>
      <c r="I29" s="84"/>
      <c r="J29" s="84"/>
    </row>
    <row r="31" spans="1:10" x14ac:dyDescent="0.25">
      <c r="A31" t="s">
        <v>126</v>
      </c>
    </row>
    <row r="35" spans="1:10" ht="20.100000000000001" customHeight="1" x14ac:dyDescent="0.25">
      <c r="A35" s="292" t="s">
        <v>127</v>
      </c>
      <c r="B35" s="292"/>
      <c r="C35" s="292"/>
      <c r="D35" s="85" t="s">
        <v>185</v>
      </c>
      <c r="E35" s="85"/>
      <c r="F35" s="85"/>
      <c r="G35" s="85" t="s">
        <v>128</v>
      </c>
      <c r="H35" s="86" t="s">
        <v>129</v>
      </c>
    </row>
    <row r="36" spans="1:10" x14ac:dyDescent="0.25">
      <c r="B36" s="87"/>
      <c r="C36" s="87"/>
      <c r="D36" s="87"/>
      <c r="F36" s="87"/>
      <c r="G36" s="87"/>
    </row>
    <row r="37" spans="1:10" x14ac:dyDescent="0.25">
      <c r="B37" s="87"/>
      <c r="C37" s="87"/>
      <c r="D37" s="87"/>
      <c r="F37" s="87"/>
      <c r="G37" s="87"/>
    </row>
    <row r="40" spans="1:10" x14ac:dyDescent="0.25">
      <c r="A40" s="293"/>
      <c r="B40" s="293"/>
      <c r="C40" s="293"/>
      <c r="D40" s="293"/>
      <c r="G40" s="293"/>
      <c r="H40" s="293"/>
      <c r="I40" s="293"/>
      <c r="J40" s="293"/>
    </row>
    <row r="41" spans="1:10" x14ac:dyDescent="0.25">
      <c r="B41" s="285" t="s">
        <v>130</v>
      </c>
      <c r="C41" s="285"/>
      <c r="H41" s="285" t="s">
        <v>131</v>
      </c>
      <c r="I41" s="285"/>
    </row>
  </sheetData>
  <sheetProtection algorithmName="SHA-512" hashValue="ACh0m5z45aJyjv3V5FIDI/he6Q6f6037CNpVwyivUOHafRBJYzTqzxLDn+pxp4KMtTemQnlf8qpc/h6G6na18A==" saltValue="lq7WPLrXVd2D4z/mDeG2cg==" spinCount="100000" sheet="1" objects="1" scenarios="1"/>
  <mergeCells count="22">
    <mergeCell ref="D14:J14"/>
    <mergeCell ref="C2:J3"/>
    <mergeCell ref="A5:J5"/>
    <mergeCell ref="D8:J8"/>
    <mergeCell ref="A9:C9"/>
    <mergeCell ref="D9:J9"/>
    <mergeCell ref="B41:C41"/>
    <mergeCell ref="H41:I41"/>
    <mergeCell ref="D10:J10"/>
    <mergeCell ref="A10:C10"/>
    <mergeCell ref="A11:C11"/>
    <mergeCell ref="D11:J11"/>
    <mergeCell ref="A15:J17"/>
    <mergeCell ref="A27:J28"/>
    <mergeCell ref="A35:C35"/>
    <mergeCell ref="A40:D40"/>
    <mergeCell ref="G40:J40"/>
    <mergeCell ref="A12:C12"/>
    <mergeCell ref="D12:J12"/>
    <mergeCell ref="A13:C13"/>
    <mergeCell ref="D13:J13"/>
    <mergeCell ref="A14:C14"/>
  </mergeCells>
  <pageMargins left="0.45" right="0.34" top="0.52" bottom="0.47"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Zeros="0" topLeftCell="A7" workbookViewId="0">
      <selection activeCell="C7" sqref="C7:I7"/>
    </sheetView>
  </sheetViews>
  <sheetFormatPr defaultColWidth="9.28515625" defaultRowHeight="15" x14ac:dyDescent="0.25"/>
  <cols>
    <col min="1" max="1" width="9.28515625" style="62"/>
    <col min="2" max="2" width="16.28515625" style="62" customWidth="1"/>
    <col min="3" max="3" width="19" style="62" customWidth="1"/>
    <col min="4" max="9" width="8.42578125" style="62" customWidth="1"/>
    <col min="10" max="16384" width="9.28515625" style="62"/>
  </cols>
  <sheetData>
    <row r="1" spans="1:9" ht="87" customHeight="1" x14ac:dyDescent="0.25">
      <c r="A1" s="323" t="s">
        <v>156</v>
      </c>
      <c r="B1" s="324"/>
      <c r="C1" s="324"/>
      <c r="D1" s="324"/>
      <c r="E1" s="324"/>
      <c r="F1" s="324"/>
      <c r="G1" s="324"/>
      <c r="H1" s="324"/>
      <c r="I1" s="325"/>
    </row>
    <row r="2" spans="1:9" x14ac:dyDescent="0.25">
      <c r="A2" s="63"/>
      <c r="B2" s="64"/>
      <c r="C2" s="64"/>
      <c r="D2" s="64"/>
      <c r="E2" s="64"/>
      <c r="F2" s="64"/>
      <c r="G2" s="64"/>
      <c r="H2" s="64"/>
      <c r="I2" s="65"/>
    </row>
    <row r="3" spans="1:9" ht="26.25" customHeight="1" x14ac:dyDescent="0.25">
      <c r="A3" s="326" t="s">
        <v>147</v>
      </c>
      <c r="B3" s="327"/>
      <c r="C3" s="328"/>
      <c r="D3" s="329"/>
      <c r="E3" s="329"/>
      <c r="F3" s="330"/>
      <c r="G3" s="331" t="s">
        <v>148</v>
      </c>
      <c r="H3" s="331"/>
      <c r="I3" s="92"/>
    </row>
    <row r="4" spans="1:9" ht="26.25" customHeight="1" x14ac:dyDescent="0.25">
      <c r="A4" s="321" t="s">
        <v>149</v>
      </c>
      <c r="B4" s="322"/>
      <c r="C4" s="332"/>
      <c r="D4" s="333"/>
      <c r="E4" s="333"/>
      <c r="F4" s="333"/>
      <c r="G4" s="333"/>
      <c r="H4" s="333"/>
      <c r="I4" s="334"/>
    </row>
    <row r="5" spans="1:9" ht="26.25" customHeight="1" x14ac:dyDescent="0.25">
      <c r="A5" s="321" t="s">
        <v>150</v>
      </c>
      <c r="B5" s="322"/>
      <c r="C5" s="308"/>
      <c r="D5" s="309"/>
      <c r="E5" s="309"/>
      <c r="F5" s="309"/>
      <c r="G5" s="309"/>
      <c r="H5" s="309"/>
      <c r="I5" s="310"/>
    </row>
    <row r="6" spans="1:9" ht="26.25" customHeight="1" x14ac:dyDescent="0.25">
      <c r="A6" s="321" t="s">
        <v>151</v>
      </c>
      <c r="B6" s="322"/>
      <c r="C6" s="318" t="s">
        <v>157</v>
      </c>
      <c r="D6" s="319"/>
      <c r="E6" s="319"/>
      <c r="F6" s="319"/>
      <c r="G6" s="319"/>
      <c r="H6" s="319"/>
      <c r="I6" s="320"/>
    </row>
    <row r="7" spans="1:9" ht="33.75" customHeight="1" x14ac:dyDescent="0.25">
      <c r="A7" s="311" t="s">
        <v>186</v>
      </c>
      <c r="B7" s="312"/>
      <c r="C7" s="308"/>
      <c r="D7" s="309"/>
      <c r="E7" s="309"/>
      <c r="F7" s="309"/>
      <c r="G7" s="309"/>
      <c r="H7" s="309"/>
      <c r="I7" s="310"/>
    </row>
    <row r="8" spans="1:9" ht="18" x14ac:dyDescent="0.25">
      <c r="A8" s="66"/>
      <c r="B8" s="67"/>
      <c r="C8" s="67"/>
      <c r="D8" s="68"/>
      <c r="E8" s="68"/>
      <c r="F8" s="68"/>
      <c r="G8" s="68"/>
      <c r="H8" s="68"/>
      <c r="I8" s="69"/>
    </row>
    <row r="9" spans="1:9" ht="18" x14ac:dyDescent="0.25">
      <c r="A9" s="66"/>
      <c r="B9" s="67"/>
      <c r="C9" s="67"/>
      <c r="D9" s="68"/>
      <c r="E9" s="68"/>
      <c r="F9" s="68"/>
      <c r="G9" s="68"/>
      <c r="H9" s="68"/>
      <c r="I9" s="69"/>
    </row>
    <row r="10" spans="1:9" x14ac:dyDescent="0.25">
      <c r="A10" s="70"/>
      <c r="B10" s="68"/>
      <c r="C10" s="68"/>
      <c r="D10" s="68"/>
      <c r="E10" s="68"/>
      <c r="F10" s="68"/>
      <c r="G10" s="68"/>
      <c r="H10" s="68"/>
      <c r="I10" s="69"/>
    </row>
    <row r="11" spans="1:9" ht="18" x14ac:dyDescent="0.25">
      <c r="A11" s="71" t="s">
        <v>152</v>
      </c>
      <c r="B11" s="72"/>
      <c r="C11" s="72" t="s">
        <v>153</v>
      </c>
      <c r="D11" s="72" t="s">
        <v>154</v>
      </c>
      <c r="E11" s="67"/>
      <c r="F11" s="72" t="s">
        <v>155</v>
      </c>
      <c r="G11" s="67"/>
      <c r="H11" s="72"/>
      <c r="I11" s="73"/>
    </row>
    <row r="12" spans="1:9" ht="26.25" customHeight="1" x14ac:dyDescent="0.25">
      <c r="A12" s="316" t="s">
        <v>158</v>
      </c>
      <c r="B12" s="317"/>
      <c r="C12" s="317"/>
      <c r="D12" s="307" t="s">
        <v>159</v>
      </c>
      <c r="E12" s="307"/>
      <c r="F12" s="308">
        <f>Telepítő_Kód</f>
        <v>0</v>
      </c>
      <c r="G12" s="309"/>
      <c r="H12" s="309"/>
      <c r="I12" s="310"/>
    </row>
    <row r="13" spans="1:9" ht="26.25" customHeight="1" x14ac:dyDescent="0.25">
      <c r="A13" s="313">
        <f>központ_típusa</f>
        <v>0</v>
      </c>
      <c r="B13" s="314"/>
      <c r="C13" s="315"/>
      <c r="D13" s="88" t="s">
        <v>37</v>
      </c>
      <c r="E13" s="88"/>
      <c r="F13" s="308">
        <f>telepítő_név</f>
        <v>0</v>
      </c>
      <c r="G13" s="309"/>
      <c r="H13" s="309"/>
      <c r="I13" s="310"/>
    </row>
    <row r="14" spans="1:9" ht="26.25" customHeight="1" thickBot="1" x14ac:dyDescent="0.3">
      <c r="A14" s="74" t="s">
        <v>160</v>
      </c>
      <c r="B14" s="75"/>
      <c r="C14" s="75"/>
      <c r="D14" s="75"/>
      <c r="E14" s="75"/>
      <c r="F14" s="75"/>
      <c r="G14" s="75"/>
      <c r="H14" s="75"/>
      <c r="I14" s="76"/>
    </row>
    <row r="16" spans="1:9" x14ac:dyDescent="0.25">
      <c r="B16" s="62" t="s">
        <v>161</v>
      </c>
      <c r="C16" t="s">
        <v>204</v>
      </c>
    </row>
    <row r="17" spans="2:3" x14ac:dyDescent="0.25">
      <c r="B17" s="62" t="s">
        <v>162</v>
      </c>
      <c r="C17" s="62" t="s">
        <v>163</v>
      </c>
    </row>
    <row r="18" spans="2:3" x14ac:dyDescent="0.25">
      <c r="B18" s="62" t="s">
        <v>164</v>
      </c>
      <c r="C18" t="s">
        <v>205</v>
      </c>
    </row>
  </sheetData>
  <sheetProtection algorithmName="SHA-512" hashValue="/zks37WgFFES+0nDW8IduU3TFjmzSAslHs6HEv+7deJU9hoOU0MQbmY1NARk1fNsht5HHUnWdNE/gRcEAFNTjg==" saltValue="cYwLHO5/1910jdDPPBcqlA==" spinCount="100000" sheet="1" objects="1" scenarios="1"/>
  <mergeCells count="17">
    <mergeCell ref="C6:I6"/>
    <mergeCell ref="A6:B6"/>
    <mergeCell ref="A1:I1"/>
    <mergeCell ref="A3:B3"/>
    <mergeCell ref="C3:F3"/>
    <mergeCell ref="G3:H3"/>
    <mergeCell ref="C4:I4"/>
    <mergeCell ref="C5:I5"/>
    <mergeCell ref="A5:B5"/>
    <mergeCell ref="A4:B4"/>
    <mergeCell ref="D12:E12"/>
    <mergeCell ref="F12:I12"/>
    <mergeCell ref="F13:I13"/>
    <mergeCell ref="C7:I7"/>
    <mergeCell ref="A7:B7"/>
    <mergeCell ref="A13:C13"/>
    <mergeCell ref="A12:C12"/>
  </mergeCells>
  <pageMargins left="0.35" right="0.38" top="0.63" bottom="0.4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Zeros="0" topLeftCell="A7" workbookViewId="0">
      <selection activeCell="A20" sqref="A20:J22"/>
    </sheetView>
  </sheetViews>
  <sheetFormatPr defaultRowHeight="15" x14ac:dyDescent="0.25"/>
  <sheetData>
    <row r="1" spans="1:10" x14ac:dyDescent="0.25">
      <c r="A1" s="58"/>
      <c r="B1" s="58"/>
      <c r="C1" s="58"/>
      <c r="D1" s="58"/>
      <c r="E1" s="58"/>
      <c r="F1" s="58"/>
      <c r="G1" s="58"/>
      <c r="H1" s="58"/>
      <c r="I1" s="58"/>
      <c r="J1" s="58"/>
    </row>
    <row r="2" spans="1:10" ht="18" x14ac:dyDescent="0.25">
      <c r="A2" s="347" t="s">
        <v>165</v>
      </c>
      <c r="B2" s="347"/>
      <c r="C2" s="347"/>
      <c r="D2" s="347"/>
      <c r="E2" s="347"/>
      <c r="F2" s="347"/>
      <c r="G2" s="347"/>
      <c r="H2" s="347"/>
      <c r="I2" s="347"/>
      <c r="J2" s="347"/>
    </row>
    <row r="3" spans="1:10" x14ac:dyDescent="0.25">
      <c r="A3" s="58"/>
      <c r="B3" s="58"/>
      <c r="C3" s="58"/>
      <c r="D3" s="58"/>
      <c r="E3" s="58"/>
      <c r="F3" s="58"/>
      <c r="G3" s="58"/>
      <c r="H3" s="58"/>
      <c r="I3" s="58"/>
      <c r="J3" s="58"/>
    </row>
    <row r="4" spans="1:10" x14ac:dyDescent="0.25">
      <c r="A4" s="58"/>
      <c r="B4" s="58"/>
      <c r="C4" s="58"/>
      <c r="D4" s="58"/>
      <c r="E4" s="58"/>
      <c r="F4" s="58"/>
      <c r="G4" s="58"/>
      <c r="H4" s="58"/>
      <c r="I4" s="58"/>
      <c r="J4" s="58"/>
    </row>
    <row r="5" spans="1:10" x14ac:dyDescent="0.25">
      <c r="A5" s="58"/>
      <c r="B5" s="58"/>
      <c r="C5" s="58"/>
      <c r="D5" s="58"/>
      <c r="E5" s="58"/>
      <c r="F5" s="58"/>
      <c r="G5" s="58"/>
      <c r="H5" s="58"/>
      <c r="I5" s="58"/>
      <c r="J5" s="58"/>
    </row>
    <row r="6" spans="1:10" x14ac:dyDescent="0.25">
      <c r="A6" s="77" t="s">
        <v>166</v>
      </c>
      <c r="B6" s="338" t="s">
        <v>167</v>
      </c>
      <c r="C6" s="338"/>
      <c r="D6" s="338"/>
      <c r="E6" s="342">
        <f>szerződőneve</f>
        <v>0</v>
      </c>
      <c r="F6" s="343"/>
      <c r="G6" s="343"/>
      <c r="H6" s="343"/>
      <c r="I6" s="343"/>
      <c r="J6" s="344"/>
    </row>
    <row r="7" spans="1:10" x14ac:dyDescent="0.25">
      <c r="A7" s="58"/>
      <c r="B7" s="338" t="s">
        <v>168</v>
      </c>
      <c r="C7" s="338"/>
      <c r="D7" s="338"/>
      <c r="E7" s="342">
        <f>anyjaneve</f>
        <v>0</v>
      </c>
      <c r="F7" s="343"/>
      <c r="G7" s="343"/>
      <c r="H7" s="343"/>
      <c r="I7" s="343"/>
      <c r="J7" s="344"/>
    </row>
    <row r="8" spans="1:10" x14ac:dyDescent="0.25">
      <c r="A8" s="58"/>
      <c r="B8" s="338" t="s">
        <v>169</v>
      </c>
      <c r="C8" s="338"/>
      <c r="D8" s="338"/>
      <c r="E8" s="342">
        <f>születési_hely_idő</f>
        <v>0</v>
      </c>
      <c r="F8" s="343"/>
      <c r="G8" s="343"/>
      <c r="H8" s="343"/>
      <c r="I8" s="343"/>
      <c r="J8" s="344"/>
    </row>
    <row r="9" spans="1:10" x14ac:dyDescent="0.25">
      <c r="A9" s="58"/>
      <c r="B9" s="338" t="s">
        <v>170</v>
      </c>
      <c r="C9" s="338"/>
      <c r="D9" s="338"/>
      <c r="E9" s="342">
        <f>lakcím</f>
        <v>0</v>
      </c>
      <c r="F9" s="343"/>
      <c r="G9" s="343"/>
      <c r="H9" s="343"/>
      <c r="I9" s="343"/>
      <c r="J9" s="344"/>
    </row>
    <row r="10" spans="1:10" x14ac:dyDescent="0.25">
      <c r="A10" s="58"/>
      <c r="B10" s="338" t="s">
        <v>171</v>
      </c>
      <c r="C10" s="338"/>
      <c r="D10" s="338"/>
      <c r="E10" s="342">
        <f>Személyig._szám</f>
        <v>0</v>
      </c>
      <c r="F10" s="343"/>
      <c r="G10" s="343"/>
      <c r="H10" s="343"/>
      <c r="I10" s="343"/>
      <c r="J10" s="344"/>
    </row>
    <row r="11" spans="1:10" x14ac:dyDescent="0.25">
      <c r="A11" s="58"/>
      <c r="B11" s="338" t="s">
        <v>172</v>
      </c>
      <c r="C11" s="338"/>
      <c r="D11" s="338"/>
      <c r="E11" s="342">
        <f>adóazonosító_jel</f>
        <v>0</v>
      </c>
      <c r="F11" s="343"/>
      <c r="G11" s="343"/>
      <c r="H11" s="343"/>
      <c r="I11" s="343"/>
      <c r="J11" s="344"/>
    </row>
    <row r="12" spans="1:10" x14ac:dyDescent="0.25">
      <c r="A12" s="58"/>
      <c r="B12" s="58"/>
      <c r="C12" s="58"/>
      <c r="D12" s="58"/>
      <c r="E12" s="58"/>
      <c r="F12" s="58"/>
      <c r="G12" s="58"/>
      <c r="H12" s="58"/>
      <c r="I12" s="58"/>
      <c r="J12" s="58"/>
    </row>
    <row r="13" spans="1:10" x14ac:dyDescent="0.25">
      <c r="A13" s="345" t="s">
        <v>173</v>
      </c>
      <c r="B13" s="345"/>
      <c r="C13" s="58"/>
      <c r="D13" s="58"/>
      <c r="E13" s="58"/>
      <c r="F13" s="58"/>
      <c r="G13" s="58"/>
      <c r="H13" s="58"/>
      <c r="I13" s="58"/>
      <c r="J13" s="58"/>
    </row>
    <row r="14" spans="1:10" x14ac:dyDescent="0.25">
      <c r="A14" s="58"/>
      <c r="B14" s="338" t="s">
        <v>167</v>
      </c>
      <c r="C14" s="338"/>
      <c r="D14" s="338"/>
      <c r="E14" s="342">
        <f>meghatalmazott</f>
        <v>0</v>
      </c>
      <c r="F14" s="343"/>
      <c r="G14" s="343"/>
      <c r="H14" s="343"/>
      <c r="I14" s="343"/>
      <c r="J14" s="344"/>
    </row>
    <row r="15" spans="1:10" x14ac:dyDescent="0.25">
      <c r="A15" s="58"/>
      <c r="B15" s="338" t="s">
        <v>168</v>
      </c>
      <c r="C15" s="338"/>
      <c r="D15" s="338"/>
      <c r="E15" s="346"/>
      <c r="F15" s="346"/>
      <c r="G15" s="346"/>
      <c r="H15" s="346"/>
      <c r="I15" s="346"/>
      <c r="J15" s="346"/>
    </row>
    <row r="16" spans="1:10" x14ac:dyDescent="0.25">
      <c r="A16" s="58"/>
      <c r="B16" s="338" t="s">
        <v>169</v>
      </c>
      <c r="C16" s="338"/>
      <c r="D16" s="338"/>
      <c r="E16" s="339"/>
      <c r="F16" s="339"/>
      <c r="G16" s="339"/>
      <c r="H16" s="339"/>
      <c r="I16" s="339"/>
      <c r="J16" s="339"/>
    </row>
    <row r="17" spans="1:10" x14ac:dyDescent="0.25">
      <c r="A17" s="58"/>
      <c r="B17" s="338" t="s">
        <v>170</v>
      </c>
      <c r="C17" s="338"/>
      <c r="D17" s="338"/>
      <c r="E17" s="339"/>
      <c r="F17" s="339"/>
      <c r="G17" s="339"/>
      <c r="H17" s="339"/>
      <c r="I17" s="339"/>
      <c r="J17" s="339"/>
    </row>
    <row r="18" spans="1:10" x14ac:dyDescent="0.25">
      <c r="A18" s="58"/>
      <c r="B18" s="338" t="s">
        <v>171</v>
      </c>
      <c r="C18" s="338"/>
      <c r="D18" s="338"/>
      <c r="E18" s="339"/>
      <c r="F18" s="339"/>
      <c r="G18" s="339"/>
      <c r="H18" s="339"/>
      <c r="I18" s="339"/>
      <c r="J18" s="339"/>
    </row>
    <row r="19" spans="1:10" x14ac:dyDescent="0.25">
      <c r="A19" s="58"/>
      <c r="B19" s="58"/>
      <c r="C19" s="58"/>
      <c r="D19" s="58"/>
      <c r="E19" s="58"/>
      <c r="F19" s="58"/>
      <c r="G19" s="58"/>
      <c r="H19" s="58"/>
      <c r="I19" s="58"/>
      <c r="J19" s="58"/>
    </row>
    <row r="20" spans="1:10" x14ac:dyDescent="0.25">
      <c r="A20" s="340" t="s">
        <v>191</v>
      </c>
      <c r="B20" s="341"/>
      <c r="C20" s="341"/>
      <c r="D20" s="341"/>
      <c r="E20" s="341"/>
      <c r="F20" s="341"/>
      <c r="G20" s="341"/>
      <c r="H20" s="341"/>
      <c r="I20" s="341"/>
      <c r="J20" s="341"/>
    </row>
    <row r="21" spans="1:10" x14ac:dyDescent="0.25">
      <c r="A21" s="341"/>
      <c r="B21" s="341"/>
      <c r="C21" s="341"/>
      <c r="D21" s="341"/>
      <c r="E21" s="341"/>
      <c r="F21" s="341"/>
      <c r="G21" s="341"/>
      <c r="H21" s="341"/>
      <c r="I21" s="341"/>
      <c r="J21" s="341"/>
    </row>
    <row r="22" spans="1:10" x14ac:dyDescent="0.25">
      <c r="A22" s="341"/>
      <c r="B22" s="341"/>
      <c r="C22" s="341"/>
      <c r="D22" s="341"/>
      <c r="E22" s="341"/>
      <c r="F22" s="341"/>
      <c r="G22" s="341"/>
      <c r="H22" s="341"/>
      <c r="I22" s="341"/>
      <c r="J22" s="341"/>
    </row>
    <row r="23" spans="1:10" x14ac:dyDescent="0.25">
      <c r="A23" s="58"/>
      <c r="B23" s="58"/>
      <c r="C23" s="58"/>
      <c r="D23" s="58"/>
      <c r="E23" s="58"/>
      <c r="F23" s="58"/>
      <c r="G23" s="58"/>
      <c r="H23" s="58"/>
      <c r="I23" s="58"/>
      <c r="J23" s="58"/>
    </row>
    <row r="24" spans="1:10" x14ac:dyDescent="0.25">
      <c r="A24" s="58"/>
      <c r="B24" s="58"/>
      <c r="C24" s="58"/>
      <c r="D24" s="58"/>
      <c r="E24" s="58"/>
      <c r="F24" s="58"/>
      <c r="G24" s="58"/>
      <c r="H24" s="58"/>
      <c r="I24" s="58"/>
      <c r="J24" s="58"/>
    </row>
    <row r="25" spans="1:10" x14ac:dyDescent="0.25">
      <c r="A25" s="58"/>
      <c r="B25" s="58"/>
      <c r="C25" s="58"/>
      <c r="D25" s="58"/>
      <c r="E25" s="58"/>
      <c r="F25" s="58"/>
      <c r="G25" s="58"/>
      <c r="H25" s="58"/>
      <c r="I25" s="58"/>
      <c r="J25" s="58"/>
    </row>
    <row r="26" spans="1:10" x14ac:dyDescent="0.25">
      <c r="A26" s="58"/>
      <c r="B26" s="58"/>
      <c r="C26" s="58"/>
      <c r="D26" s="58"/>
      <c r="E26" s="58"/>
      <c r="F26" s="58"/>
      <c r="G26" s="58"/>
      <c r="H26" s="58"/>
      <c r="I26" s="58"/>
      <c r="J26" s="58"/>
    </row>
    <row r="27" spans="1:10" x14ac:dyDescent="0.25">
      <c r="A27" s="292" t="s">
        <v>127</v>
      </c>
      <c r="B27" s="292"/>
      <c r="C27" s="292"/>
      <c r="D27" s="85" t="s">
        <v>185</v>
      </c>
      <c r="E27" s="85"/>
      <c r="F27" s="85"/>
      <c r="G27" s="85" t="s">
        <v>128</v>
      </c>
      <c r="H27" s="86" t="s">
        <v>129</v>
      </c>
    </row>
    <row r="28" spans="1:10" x14ac:dyDescent="0.25">
      <c r="A28" s="58"/>
      <c r="B28" s="58"/>
      <c r="C28" s="58"/>
      <c r="D28" s="58"/>
      <c r="E28" s="58"/>
      <c r="F28" s="58"/>
      <c r="G28" s="58"/>
      <c r="H28" s="58"/>
      <c r="I28" s="58"/>
      <c r="J28" s="58"/>
    </row>
    <row r="29" spans="1:10" x14ac:dyDescent="0.25">
      <c r="A29" s="58"/>
      <c r="B29" s="58"/>
      <c r="C29" s="58"/>
      <c r="D29" s="58"/>
      <c r="E29" s="58"/>
      <c r="F29" s="58"/>
      <c r="G29" s="58"/>
      <c r="H29" s="58"/>
      <c r="I29" s="58"/>
      <c r="J29" s="58"/>
    </row>
    <row r="30" spans="1:10" x14ac:dyDescent="0.25">
      <c r="A30" s="58"/>
      <c r="B30" s="58"/>
      <c r="C30" s="58"/>
      <c r="D30" s="58"/>
      <c r="E30" s="58"/>
      <c r="F30" s="58"/>
      <c r="G30" s="58"/>
      <c r="H30" s="58"/>
      <c r="I30" s="58"/>
      <c r="J30" s="58"/>
    </row>
    <row r="31" spans="1:10" x14ac:dyDescent="0.25">
      <c r="A31" s="58"/>
      <c r="B31" s="58"/>
      <c r="C31" s="58"/>
      <c r="D31" s="58"/>
      <c r="E31" s="58"/>
      <c r="F31" s="58"/>
      <c r="G31" s="58"/>
      <c r="H31" s="58"/>
      <c r="I31" s="58"/>
      <c r="J31" s="58"/>
    </row>
    <row r="32" spans="1:10" x14ac:dyDescent="0.25">
      <c r="A32" s="58"/>
      <c r="B32" s="58"/>
      <c r="C32" s="58"/>
      <c r="D32" s="58"/>
      <c r="E32" s="58"/>
      <c r="F32" s="58"/>
      <c r="G32" s="58"/>
      <c r="H32" s="58"/>
      <c r="I32" s="58"/>
      <c r="J32" s="58"/>
    </row>
    <row r="33" spans="1:10" x14ac:dyDescent="0.25">
      <c r="A33" s="335"/>
      <c r="B33" s="335"/>
      <c r="C33" s="335"/>
      <c r="D33" s="335"/>
      <c r="E33" s="58"/>
      <c r="F33" s="58"/>
      <c r="G33" s="335"/>
      <c r="H33" s="335"/>
      <c r="I33" s="335"/>
      <c r="J33" s="335"/>
    </row>
    <row r="34" spans="1:10" x14ac:dyDescent="0.25">
      <c r="A34" s="336" t="s">
        <v>174</v>
      </c>
      <c r="B34" s="336"/>
      <c r="C34" s="336"/>
      <c r="D34" s="336"/>
      <c r="E34" s="58"/>
      <c r="F34" s="58"/>
      <c r="G34" s="336" t="s">
        <v>175</v>
      </c>
      <c r="H34" s="336"/>
      <c r="I34" s="336"/>
      <c r="J34" s="336"/>
    </row>
    <row r="35" spans="1:10" x14ac:dyDescent="0.25">
      <c r="A35" s="337">
        <f>szerződőneve</f>
        <v>0</v>
      </c>
      <c r="B35" s="337"/>
      <c r="C35" s="337"/>
      <c r="D35" s="337"/>
      <c r="E35" s="58"/>
      <c r="F35" s="58"/>
      <c r="G35" s="337">
        <f>meghatalmazott</f>
        <v>0</v>
      </c>
      <c r="H35" s="337"/>
      <c r="I35" s="337"/>
      <c r="J35" s="337"/>
    </row>
    <row r="36" spans="1:10" x14ac:dyDescent="0.25">
      <c r="A36" s="78"/>
      <c r="B36" s="78"/>
      <c r="C36" s="78"/>
      <c r="D36" s="78"/>
      <c r="E36" s="58"/>
      <c r="F36" s="58"/>
      <c r="G36" s="58"/>
      <c r="H36" s="58"/>
      <c r="I36" s="58"/>
      <c r="J36" s="58"/>
    </row>
    <row r="37" spans="1:10" x14ac:dyDescent="0.25">
      <c r="A37" s="78"/>
      <c r="B37" s="78"/>
      <c r="C37" s="78"/>
      <c r="D37" s="78"/>
      <c r="E37" s="58"/>
      <c r="F37" s="58"/>
      <c r="G37" s="58"/>
      <c r="H37" s="58"/>
      <c r="I37" s="58"/>
      <c r="J37" s="58"/>
    </row>
    <row r="38" spans="1:10" x14ac:dyDescent="0.25">
      <c r="A38" s="58"/>
      <c r="B38" s="58"/>
      <c r="C38" s="58"/>
      <c r="D38" s="58"/>
      <c r="E38" s="58"/>
      <c r="F38" s="58"/>
      <c r="G38" s="58"/>
      <c r="H38" s="58"/>
      <c r="I38" s="58"/>
      <c r="J38" s="58"/>
    </row>
    <row r="39" spans="1:10" ht="15.75" x14ac:dyDescent="0.25">
      <c r="A39" s="60" t="s">
        <v>144</v>
      </c>
    </row>
    <row r="40" spans="1:10" x14ac:dyDescent="0.25">
      <c r="A40" s="61">
        <v>1</v>
      </c>
      <c r="G40" s="61">
        <v>2</v>
      </c>
    </row>
    <row r="41" spans="1:10" x14ac:dyDescent="0.25">
      <c r="A41" s="293"/>
      <c r="B41" s="293"/>
      <c r="C41" s="293"/>
      <c r="D41" s="293"/>
      <c r="G41" s="293"/>
      <c r="H41" s="293"/>
      <c r="I41" s="293"/>
      <c r="J41" s="293"/>
    </row>
    <row r="42" spans="1:10" x14ac:dyDescent="0.25">
      <c r="A42" s="285" t="s">
        <v>134</v>
      </c>
      <c r="B42" s="285"/>
      <c r="C42" s="285"/>
      <c r="D42" s="285"/>
      <c r="G42" s="170" t="s">
        <v>134</v>
      </c>
      <c r="H42" s="170"/>
      <c r="I42" s="170"/>
      <c r="J42" s="170"/>
    </row>
    <row r="43" spans="1:10" x14ac:dyDescent="0.25">
      <c r="A43" s="293"/>
      <c r="B43" s="293"/>
      <c r="C43" s="293"/>
      <c r="D43" s="293"/>
      <c r="G43" s="293"/>
      <c r="H43" s="293"/>
      <c r="I43" s="293"/>
      <c r="J43" s="293"/>
    </row>
    <row r="44" spans="1:10" x14ac:dyDescent="0.25">
      <c r="A44" s="285" t="s">
        <v>137</v>
      </c>
      <c r="B44" s="285"/>
      <c r="C44" s="285"/>
      <c r="D44" s="285"/>
      <c r="G44" s="170" t="s">
        <v>137</v>
      </c>
      <c r="H44" s="170"/>
      <c r="I44" s="170"/>
      <c r="J44" s="170"/>
    </row>
    <row r="45" spans="1:10" x14ac:dyDescent="0.25">
      <c r="A45" s="293"/>
      <c r="B45" s="293"/>
      <c r="C45" s="293"/>
      <c r="D45" s="293"/>
      <c r="G45" s="293"/>
      <c r="H45" s="293"/>
      <c r="I45" s="293"/>
      <c r="J45" s="293"/>
    </row>
    <row r="46" spans="1:10" x14ac:dyDescent="0.25">
      <c r="A46" s="285" t="s">
        <v>145</v>
      </c>
      <c r="B46" s="285"/>
      <c r="C46" s="285"/>
      <c r="D46" s="285"/>
      <c r="G46" s="170" t="s">
        <v>145</v>
      </c>
      <c r="H46" s="170"/>
      <c r="I46" s="170"/>
      <c r="J46" s="170"/>
    </row>
    <row r="47" spans="1:10" x14ac:dyDescent="0.25">
      <c r="A47" s="293"/>
      <c r="B47" s="293"/>
      <c r="C47" s="293"/>
      <c r="D47" s="293"/>
      <c r="G47" s="293"/>
      <c r="H47" s="293"/>
      <c r="I47" s="293"/>
      <c r="J47" s="293"/>
    </row>
    <row r="48" spans="1:10" x14ac:dyDescent="0.25">
      <c r="A48" s="285" t="s">
        <v>146</v>
      </c>
      <c r="B48" s="285"/>
      <c r="C48" s="285"/>
      <c r="D48" s="285"/>
      <c r="G48" s="285" t="s">
        <v>146</v>
      </c>
      <c r="H48" s="285"/>
      <c r="I48" s="285"/>
      <c r="J48" s="285"/>
    </row>
    <row r="49" spans="1:10" x14ac:dyDescent="0.25">
      <c r="A49" s="58"/>
      <c r="B49" s="58"/>
      <c r="C49" s="58"/>
      <c r="D49" s="58"/>
      <c r="E49" s="58"/>
      <c r="F49" s="58"/>
      <c r="G49" s="58"/>
      <c r="H49" s="58"/>
      <c r="I49" s="58"/>
      <c r="J49" s="58"/>
    </row>
  </sheetData>
  <sheetProtection algorithmName="SHA-512" hashValue="x/Y3mACvrES3/qRxt7vGn/yfQzPnvyCVQ4OZ3dsUOLWo7ksH5gBg2mP+1uCESBJTt5yX7PYLFHm2fIBnHyED7g==" saltValue="t0Myy3Eax/Hyq15GFyT94A==" spinCount="100000" sheet="1" objects="1" scenarios="1"/>
  <mergeCells count="48">
    <mergeCell ref="B8:D8"/>
    <mergeCell ref="E8:J8"/>
    <mergeCell ref="A2:J2"/>
    <mergeCell ref="B6:D6"/>
    <mergeCell ref="E6:J6"/>
    <mergeCell ref="B7:D7"/>
    <mergeCell ref="E7:J7"/>
    <mergeCell ref="B16:D16"/>
    <mergeCell ref="E16:J16"/>
    <mergeCell ref="B9:D9"/>
    <mergeCell ref="E9:J9"/>
    <mergeCell ref="B10:D10"/>
    <mergeCell ref="E10:J10"/>
    <mergeCell ref="B11:D11"/>
    <mergeCell ref="E11:J11"/>
    <mergeCell ref="A13:B13"/>
    <mergeCell ref="B14:D14"/>
    <mergeCell ref="E14:J14"/>
    <mergeCell ref="B15:D15"/>
    <mergeCell ref="E15:J15"/>
    <mergeCell ref="B17:D17"/>
    <mergeCell ref="E17:J17"/>
    <mergeCell ref="B18:D18"/>
    <mergeCell ref="E18:J18"/>
    <mergeCell ref="A20:J22"/>
    <mergeCell ref="G43:J43"/>
    <mergeCell ref="A33:D33"/>
    <mergeCell ref="G33:J33"/>
    <mergeCell ref="A34:D34"/>
    <mergeCell ref="G34:J34"/>
    <mergeCell ref="A35:D35"/>
    <mergeCell ref="G35:J35"/>
    <mergeCell ref="A47:D47"/>
    <mergeCell ref="G47:J47"/>
    <mergeCell ref="A48:D48"/>
    <mergeCell ref="G48:J48"/>
    <mergeCell ref="A27:C27"/>
    <mergeCell ref="A44:D44"/>
    <mergeCell ref="G44:J44"/>
    <mergeCell ref="A45:D45"/>
    <mergeCell ref="G45:J45"/>
    <mergeCell ref="A46:D46"/>
    <mergeCell ref="G46:J46"/>
    <mergeCell ref="A41:D41"/>
    <mergeCell ref="G41:J41"/>
    <mergeCell ref="A42:D42"/>
    <mergeCell ref="G42:J42"/>
    <mergeCell ref="A43:D43"/>
  </mergeCells>
  <pageMargins left="0.44" right="0.22" top="0.56999999999999995" bottom="0.51"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Zeros="0" topLeftCell="A7" workbookViewId="0">
      <selection activeCell="A23" sqref="A23:J25"/>
    </sheetView>
  </sheetViews>
  <sheetFormatPr defaultRowHeight="15" x14ac:dyDescent="0.25"/>
  <sheetData>
    <row r="1" spans="1:10" ht="18" x14ac:dyDescent="0.25">
      <c r="A1" s="347" t="s">
        <v>176</v>
      </c>
      <c r="B1" s="347"/>
      <c r="C1" s="347"/>
      <c r="D1" s="347"/>
      <c r="E1" s="347"/>
      <c r="F1" s="347"/>
      <c r="G1" s="347"/>
      <c r="H1" s="347"/>
      <c r="I1" s="347"/>
      <c r="J1" s="347"/>
    </row>
    <row r="2" spans="1:10" x14ac:dyDescent="0.25">
      <c r="A2" s="58"/>
      <c r="B2" s="58"/>
      <c r="C2" s="58"/>
      <c r="D2" s="58"/>
      <c r="E2" s="58"/>
      <c r="F2" s="58"/>
      <c r="G2" s="58"/>
      <c r="H2" s="58"/>
      <c r="I2" s="58"/>
      <c r="J2" s="58"/>
    </row>
    <row r="3" spans="1:10" x14ac:dyDescent="0.25">
      <c r="A3" s="58"/>
      <c r="B3" s="58"/>
      <c r="C3" s="58"/>
      <c r="D3" s="58"/>
      <c r="E3" s="58"/>
      <c r="F3" s="58"/>
      <c r="G3" s="58"/>
      <c r="H3" s="58"/>
      <c r="I3" s="58"/>
      <c r="J3" s="58"/>
    </row>
    <row r="4" spans="1:10" x14ac:dyDescent="0.25">
      <c r="A4" s="77" t="s">
        <v>166</v>
      </c>
      <c r="B4" s="338" t="s">
        <v>167</v>
      </c>
      <c r="C4" s="338"/>
      <c r="D4" s="338"/>
      <c r="E4" s="354">
        <f>képviselőneve</f>
        <v>0</v>
      </c>
      <c r="F4" s="352"/>
      <c r="G4" s="352"/>
      <c r="H4" s="352"/>
      <c r="I4" s="352"/>
      <c r="J4" s="353"/>
    </row>
    <row r="5" spans="1:10" x14ac:dyDescent="0.25">
      <c r="A5" s="58"/>
      <c r="B5" s="338" t="s">
        <v>168</v>
      </c>
      <c r="C5" s="338"/>
      <c r="D5" s="338"/>
      <c r="E5" s="354">
        <f>anyjaneve</f>
        <v>0</v>
      </c>
      <c r="F5" s="352"/>
      <c r="G5" s="352"/>
      <c r="H5" s="352"/>
      <c r="I5" s="352"/>
      <c r="J5" s="353"/>
    </row>
    <row r="6" spans="1:10" x14ac:dyDescent="0.25">
      <c r="A6" s="58"/>
      <c r="B6" s="338" t="s">
        <v>169</v>
      </c>
      <c r="C6" s="338"/>
      <c r="D6" s="338"/>
      <c r="E6" s="354">
        <f>születési_hely_idő</f>
        <v>0</v>
      </c>
      <c r="F6" s="352"/>
      <c r="G6" s="352"/>
      <c r="H6" s="352"/>
      <c r="I6" s="352"/>
      <c r="J6" s="353"/>
    </row>
    <row r="7" spans="1:10" x14ac:dyDescent="0.25">
      <c r="A7" s="58"/>
      <c r="B7" s="338" t="s">
        <v>170</v>
      </c>
      <c r="C7" s="338"/>
      <c r="D7" s="338"/>
      <c r="E7" s="354">
        <f>lakcím</f>
        <v>0</v>
      </c>
      <c r="F7" s="352"/>
      <c r="G7" s="352"/>
      <c r="H7" s="352"/>
      <c r="I7" s="352"/>
      <c r="J7" s="353"/>
    </row>
    <row r="8" spans="1:10" x14ac:dyDescent="0.25">
      <c r="A8" s="58"/>
      <c r="B8" s="338" t="s">
        <v>171</v>
      </c>
      <c r="C8" s="338"/>
      <c r="D8" s="338"/>
      <c r="E8" s="354">
        <f>Személyig._szám</f>
        <v>0</v>
      </c>
      <c r="F8" s="352"/>
      <c r="G8" s="352"/>
      <c r="H8" s="352"/>
      <c r="I8" s="352"/>
      <c r="J8" s="353"/>
    </row>
    <row r="9" spans="1:10" x14ac:dyDescent="0.25">
      <c r="A9" s="58"/>
      <c r="B9" s="338" t="s">
        <v>177</v>
      </c>
      <c r="C9" s="338"/>
      <c r="D9" s="338"/>
      <c r="E9" s="354">
        <f>adóazonosító_jel</f>
        <v>0</v>
      </c>
      <c r="F9" s="352"/>
      <c r="G9" s="352"/>
      <c r="H9" s="352"/>
      <c r="I9" s="352"/>
      <c r="J9" s="353"/>
    </row>
    <row r="10" spans="1:10" x14ac:dyDescent="0.25">
      <c r="A10" s="58"/>
      <c r="B10" s="79"/>
      <c r="C10" s="79"/>
      <c r="D10" s="79"/>
      <c r="E10" s="79"/>
      <c r="F10" s="79"/>
      <c r="G10" s="79"/>
      <c r="H10" s="79"/>
      <c r="I10" s="79"/>
      <c r="J10" s="79"/>
    </row>
    <row r="11" spans="1:10" x14ac:dyDescent="0.25">
      <c r="A11" s="77" t="s">
        <v>178</v>
      </c>
      <c r="B11" s="360">
        <f>szerződőneve</f>
        <v>0</v>
      </c>
      <c r="C11" s="361"/>
      <c r="D11" s="361"/>
      <c r="E11" s="361"/>
      <c r="F11" s="362"/>
      <c r="G11" s="359" t="s">
        <v>179</v>
      </c>
      <c r="H11" s="359"/>
      <c r="I11" s="359"/>
      <c r="J11" s="359"/>
    </row>
    <row r="12" spans="1:10" x14ac:dyDescent="0.25">
      <c r="A12" s="58"/>
      <c r="B12" s="338" t="s">
        <v>180</v>
      </c>
      <c r="C12" s="338"/>
      <c r="D12" s="350">
        <f>adószám</f>
        <v>0</v>
      </c>
      <c r="E12" s="351"/>
      <c r="F12" s="351"/>
      <c r="G12" s="352"/>
      <c r="H12" s="352"/>
      <c r="I12" s="352"/>
      <c r="J12" s="353"/>
    </row>
    <row r="13" spans="1:10" x14ac:dyDescent="0.25">
      <c r="A13" s="58"/>
      <c r="B13" s="338" t="s">
        <v>181</v>
      </c>
      <c r="C13" s="338"/>
      <c r="D13" s="354">
        <f>Cégjegyzék_szám</f>
        <v>0</v>
      </c>
      <c r="E13" s="352"/>
      <c r="F13" s="352"/>
      <c r="G13" s="352"/>
      <c r="H13" s="352"/>
      <c r="I13" s="352"/>
      <c r="J13" s="353"/>
    </row>
    <row r="14" spans="1:10" x14ac:dyDescent="0.25">
      <c r="A14" s="58"/>
      <c r="B14" s="338" t="s">
        <v>182</v>
      </c>
      <c r="C14" s="338"/>
      <c r="D14" s="354">
        <f>székhelycím</f>
        <v>0</v>
      </c>
      <c r="E14" s="352"/>
      <c r="F14" s="352"/>
      <c r="G14" s="352"/>
      <c r="H14" s="352"/>
      <c r="I14" s="352"/>
      <c r="J14" s="353"/>
    </row>
    <row r="15" spans="1:10" x14ac:dyDescent="0.25">
      <c r="A15" s="58"/>
      <c r="B15" s="58"/>
      <c r="C15" s="58"/>
      <c r="D15" s="58"/>
      <c r="E15" s="58"/>
      <c r="F15" s="58"/>
      <c r="G15" s="58"/>
      <c r="H15" s="58"/>
      <c r="I15" s="58"/>
      <c r="J15" s="58"/>
    </row>
    <row r="16" spans="1:10" x14ac:dyDescent="0.25">
      <c r="A16" s="355" t="s">
        <v>173</v>
      </c>
      <c r="B16" s="355"/>
      <c r="C16" s="355"/>
      <c r="D16" s="58"/>
      <c r="E16" s="58"/>
      <c r="F16" s="58"/>
      <c r="G16" s="58"/>
      <c r="H16" s="58"/>
      <c r="I16" s="58"/>
      <c r="J16" s="58"/>
    </row>
    <row r="17" spans="1:10" x14ac:dyDescent="0.25">
      <c r="A17" s="58"/>
      <c r="B17" s="338" t="s">
        <v>167</v>
      </c>
      <c r="C17" s="338"/>
      <c r="D17" s="338"/>
      <c r="E17" s="356">
        <f>meghatalmazott</f>
        <v>0</v>
      </c>
      <c r="F17" s="357"/>
      <c r="G17" s="357"/>
      <c r="H17" s="357"/>
      <c r="I17" s="357"/>
      <c r="J17" s="358"/>
    </row>
    <row r="18" spans="1:10" x14ac:dyDescent="0.25">
      <c r="A18" s="58"/>
      <c r="B18" s="338" t="s">
        <v>168</v>
      </c>
      <c r="C18" s="338"/>
      <c r="D18" s="338"/>
      <c r="E18" s="349"/>
      <c r="F18" s="349"/>
      <c r="G18" s="349"/>
      <c r="H18" s="349"/>
      <c r="I18" s="349"/>
      <c r="J18" s="349"/>
    </row>
    <row r="19" spans="1:10" x14ac:dyDescent="0.25">
      <c r="A19" s="58"/>
      <c r="B19" s="338" t="s">
        <v>169</v>
      </c>
      <c r="C19" s="338"/>
      <c r="D19" s="338"/>
      <c r="E19" s="348"/>
      <c r="F19" s="348"/>
      <c r="G19" s="348"/>
      <c r="H19" s="348"/>
      <c r="I19" s="348"/>
      <c r="J19" s="348"/>
    </row>
    <row r="20" spans="1:10" x14ac:dyDescent="0.25">
      <c r="A20" s="58"/>
      <c r="B20" s="338" t="s">
        <v>170</v>
      </c>
      <c r="C20" s="338"/>
      <c r="D20" s="338"/>
      <c r="E20" s="348"/>
      <c r="F20" s="348"/>
      <c r="G20" s="348"/>
      <c r="H20" s="348"/>
      <c r="I20" s="348"/>
      <c r="J20" s="348"/>
    </row>
    <row r="21" spans="1:10" x14ac:dyDescent="0.25">
      <c r="A21" s="58"/>
      <c r="B21" s="338" t="s">
        <v>171</v>
      </c>
      <c r="C21" s="338"/>
      <c r="D21" s="338"/>
      <c r="E21" s="348"/>
      <c r="F21" s="348"/>
      <c r="G21" s="348"/>
      <c r="H21" s="348"/>
      <c r="I21" s="348"/>
      <c r="J21" s="348"/>
    </row>
    <row r="22" spans="1:10" x14ac:dyDescent="0.25">
      <c r="A22" s="58"/>
      <c r="B22" s="58"/>
      <c r="C22" s="58"/>
      <c r="D22" s="58"/>
      <c r="E22" s="58"/>
      <c r="F22" s="58"/>
      <c r="G22" s="58"/>
      <c r="H22" s="58"/>
      <c r="I22" s="58"/>
      <c r="J22" s="58"/>
    </row>
    <row r="23" spans="1:10" ht="15" customHeight="1" x14ac:dyDescent="0.25">
      <c r="A23" s="341" t="s">
        <v>192</v>
      </c>
      <c r="B23" s="341"/>
      <c r="C23" s="341"/>
      <c r="D23" s="341"/>
      <c r="E23" s="341"/>
      <c r="F23" s="341"/>
      <c r="G23" s="341"/>
      <c r="H23" s="341"/>
      <c r="I23" s="341"/>
      <c r="J23" s="341"/>
    </row>
    <row r="24" spans="1:10" x14ac:dyDescent="0.25">
      <c r="A24" s="341"/>
      <c r="B24" s="341"/>
      <c r="C24" s="341"/>
      <c r="D24" s="341"/>
      <c r="E24" s="341"/>
      <c r="F24" s="341"/>
      <c r="G24" s="341"/>
      <c r="H24" s="341"/>
      <c r="I24" s="341"/>
      <c r="J24" s="341"/>
    </row>
    <row r="25" spans="1:10" x14ac:dyDescent="0.25">
      <c r="A25" s="341"/>
      <c r="B25" s="341"/>
      <c r="C25" s="341"/>
      <c r="D25" s="341"/>
      <c r="E25" s="341"/>
      <c r="F25" s="341"/>
      <c r="G25" s="341"/>
      <c r="H25" s="341"/>
      <c r="I25" s="341"/>
      <c r="J25" s="341"/>
    </row>
    <row r="26" spans="1:10" x14ac:dyDescent="0.25">
      <c r="A26" s="58"/>
      <c r="B26" s="58"/>
      <c r="C26" s="58"/>
      <c r="D26" s="58"/>
      <c r="E26" s="58"/>
      <c r="F26" s="58"/>
      <c r="G26" s="58"/>
      <c r="H26" s="58"/>
      <c r="I26" s="58"/>
      <c r="J26" s="58"/>
    </row>
    <row r="27" spans="1:10" x14ac:dyDescent="0.25">
      <c r="A27" s="58"/>
      <c r="B27" s="58"/>
      <c r="C27" s="58"/>
      <c r="D27" s="58"/>
      <c r="E27" s="58"/>
      <c r="F27" s="58"/>
      <c r="G27" s="58"/>
      <c r="H27" s="58"/>
      <c r="I27" s="58"/>
      <c r="J27" s="58"/>
    </row>
    <row r="28" spans="1:10" x14ac:dyDescent="0.25">
      <c r="A28" s="58"/>
      <c r="B28" s="58"/>
      <c r="C28" s="58"/>
      <c r="D28" s="58"/>
      <c r="E28" s="58"/>
      <c r="F28" s="58"/>
      <c r="G28" s="58"/>
      <c r="H28" s="58"/>
      <c r="I28" s="58"/>
      <c r="J28" s="58"/>
    </row>
    <row r="29" spans="1:10" x14ac:dyDescent="0.25">
      <c r="A29" s="292" t="s">
        <v>127</v>
      </c>
      <c r="B29" s="292"/>
      <c r="C29" s="292"/>
      <c r="D29" s="85" t="s">
        <v>185</v>
      </c>
      <c r="E29" s="85"/>
      <c r="F29" s="85"/>
      <c r="G29" s="85" t="s">
        <v>128</v>
      </c>
      <c r="H29" s="86" t="s">
        <v>129</v>
      </c>
    </row>
    <row r="30" spans="1:10" x14ac:dyDescent="0.25">
      <c r="A30" s="58"/>
      <c r="B30" s="58"/>
      <c r="C30" s="58"/>
      <c r="D30" s="58"/>
      <c r="E30" s="58"/>
      <c r="F30" s="58"/>
      <c r="G30" s="58"/>
      <c r="H30" s="58"/>
      <c r="I30" s="58"/>
      <c r="J30" s="58"/>
    </row>
    <row r="31" spans="1:10" x14ac:dyDescent="0.25">
      <c r="A31" s="58"/>
      <c r="B31" s="58"/>
      <c r="C31" s="58"/>
      <c r="D31" s="58"/>
      <c r="E31" s="58"/>
      <c r="F31" s="58"/>
      <c r="G31" s="58"/>
      <c r="H31" s="58"/>
      <c r="I31" s="58"/>
      <c r="J31" s="58"/>
    </row>
    <row r="32" spans="1:10" x14ac:dyDescent="0.25">
      <c r="A32" s="58"/>
      <c r="B32" s="58"/>
      <c r="C32" s="58"/>
      <c r="D32" s="58"/>
      <c r="E32" s="58"/>
      <c r="F32" s="58"/>
      <c r="G32" s="58"/>
      <c r="H32" s="58"/>
      <c r="I32" s="58"/>
      <c r="J32" s="58"/>
    </row>
    <row r="33" spans="1:10" x14ac:dyDescent="0.25">
      <c r="A33" s="58"/>
      <c r="B33" s="58"/>
      <c r="C33" s="58"/>
      <c r="D33" s="58"/>
      <c r="E33" s="58"/>
      <c r="F33" s="58"/>
      <c r="G33" s="58"/>
      <c r="H33" s="58"/>
      <c r="I33" s="58"/>
      <c r="J33" s="58"/>
    </row>
    <row r="34" spans="1:10" x14ac:dyDescent="0.25">
      <c r="A34" s="58"/>
      <c r="B34" s="58"/>
      <c r="C34" s="58"/>
      <c r="D34" s="58"/>
      <c r="E34" s="58"/>
      <c r="F34" s="58"/>
      <c r="G34" s="58"/>
      <c r="H34" s="58"/>
      <c r="I34" s="58"/>
      <c r="J34" s="58"/>
    </row>
    <row r="35" spans="1:10" x14ac:dyDescent="0.25">
      <c r="A35" s="335"/>
      <c r="B35" s="335"/>
      <c r="C35" s="335"/>
      <c r="D35" s="335"/>
      <c r="E35" s="58"/>
      <c r="F35" s="58"/>
      <c r="G35" s="335"/>
      <c r="H35" s="335"/>
      <c r="I35" s="335"/>
      <c r="J35" s="335"/>
    </row>
    <row r="36" spans="1:10" x14ac:dyDescent="0.25">
      <c r="A36" s="336" t="s">
        <v>174</v>
      </c>
      <c r="B36" s="336"/>
      <c r="C36" s="336"/>
      <c r="D36" s="336"/>
      <c r="E36" s="336" t="s">
        <v>183</v>
      </c>
      <c r="F36" s="336"/>
      <c r="G36" s="336" t="s">
        <v>175</v>
      </c>
      <c r="H36" s="336"/>
      <c r="I36" s="336"/>
      <c r="J36" s="336"/>
    </row>
    <row r="37" spans="1:10" x14ac:dyDescent="0.25">
      <c r="A37" s="345">
        <f>képviselőneve</f>
        <v>0</v>
      </c>
      <c r="B37" s="345"/>
      <c r="C37" s="345"/>
      <c r="D37" s="345"/>
      <c r="E37" s="58"/>
      <c r="F37" s="58"/>
      <c r="G37" s="345">
        <f>meghatalmazott</f>
        <v>0</v>
      </c>
      <c r="H37" s="345"/>
      <c r="I37" s="345"/>
      <c r="J37" s="345"/>
    </row>
    <row r="38" spans="1:10" x14ac:dyDescent="0.25">
      <c r="A38" s="78"/>
      <c r="B38" s="78"/>
      <c r="C38" s="78"/>
      <c r="D38" s="78"/>
      <c r="E38" s="58"/>
      <c r="F38" s="58"/>
      <c r="G38" s="58"/>
      <c r="H38" s="58"/>
      <c r="I38" s="58"/>
      <c r="J38" s="58"/>
    </row>
    <row r="39" spans="1:10" ht="15.75" x14ac:dyDescent="0.25">
      <c r="A39" s="60" t="s">
        <v>144</v>
      </c>
    </row>
    <row r="40" spans="1:10" x14ac:dyDescent="0.25">
      <c r="A40" s="61">
        <v>1</v>
      </c>
      <c r="G40" s="61">
        <v>2</v>
      </c>
    </row>
    <row r="41" spans="1:10" x14ac:dyDescent="0.25">
      <c r="A41" s="293"/>
      <c r="B41" s="293"/>
      <c r="C41" s="293"/>
      <c r="D41" s="293"/>
      <c r="G41" s="293"/>
      <c r="H41" s="293"/>
      <c r="I41" s="293"/>
      <c r="J41" s="293"/>
    </row>
    <row r="42" spans="1:10" x14ac:dyDescent="0.25">
      <c r="A42" s="285" t="s">
        <v>134</v>
      </c>
      <c r="B42" s="285"/>
      <c r="C42" s="285"/>
      <c r="D42" s="285"/>
      <c r="G42" s="170" t="s">
        <v>134</v>
      </c>
      <c r="H42" s="170"/>
      <c r="I42" s="170"/>
      <c r="J42" s="170"/>
    </row>
    <row r="43" spans="1:10" x14ac:dyDescent="0.25">
      <c r="A43" s="293"/>
      <c r="B43" s="293"/>
      <c r="C43" s="293"/>
      <c r="D43" s="293"/>
      <c r="G43" s="293"/>
      <c r="H43" s="293"/>
      <c r="I43" s="293"/>
      <c r="J43" s="293"/>
    </row>
    <row r="44" spans="1:10" x14ac:dyDescent="0.25">
      <c r="A44" s="285" t="s">
        <v>137</v>
      </c>
      <c r="B44" s="285"/>
      <c r="C44" s="285"/>
      <c r="D44" s="285"/>
      <c r="G44" s="170" t="s">
        <v>137</v>
      </c>
      <c r="H44" s="170"/>
      <c r="I44" s="170"/>
      <c r="J44" s="170"/>
    </row>
    <row r="45" spans="1:10" x14ac:dyDescent="0.25">
      <c r="A45" s="293"/>
      <c r="B45" s="293"/>
      <c r="C45" s="293"/>
      <c r="D45" s="293"/>
      <c r="G45" s="293"/>
      <c r="H45" s="293"/>
      <c r="I45" s="293"/>
      <c r="J45" s="293"/>
    </row>
    <row r="46" spans="1:10" x14ac:dyDescent="0.25">
      <c r="A46" s="285" t="s">
        <v>145</v>
      </c>
      <c r="B46" s="285"/>
      <c r="C46" s="285"/>
      <c r="D46" s="285"/>
      <c r="G46" s="170" t="s">
        <v>145</v>
      </c>
      <c r="H46" s="170"/>
      <c r="I46" s="170"/>
      <c r="J46" s="170"/>
    </row>
    <row r="47" spans="1:10" x14ac:dyDescent="0.25">
      <c r="A47" s="293"/>
      <c r="B47" s="293"/>
      <c r="C47" s="293"/>
      <c r="D47" s="293"/>
      <c r="G47" s="293"/>
      <c r="H47" s="293"/>
      <c r="I47" s="293"/>
      <c r="J47" s="293"/>
    </row>
    <row r="48" spans="1:10" x14ac:dyDescent="0.25">
      <c r="A48" s="285" t="s">
        <v>146</v>
      </c>
      <c r="B48" s="285"/>
      <c r="C48" s="285"/>
      <c r="D48" s="285"/>
      <c r="G48" s="285" t="s">
        <v>146</v>
      </c>
      <c r="H48" s="285"/>
      <c r="I48" s="285"/>
      <c r="J48" s="285"/>
    </row>
  </sheetData>
  <mergeCells count="57">
    <mergeCell ref="B6:D6"/>
    <mergeCell ref="E6:J6"/>
    <mergeCell ref="A1:J1"/>
    <mergeCell ref="B4:D4"/>
    <mergeCell ref="E4:J4"/>
    <mergeCell ref="B5:D5"/>
    <mergeCell ref="E5:J5"/>
    <mergeCell ref="G11:J11"/>
    <mergeCell ref="B11:F11"/>
    <mergeCell ref="B7:D7"/>
    <mergeCell ref="E7:J7"/>
    <mergeCell ref="B8:D8"/>
    <mergeCell ref="E8:J8"/>
    <mergeCell ref="B9:D9"/>
    <mergeCell ref="E9:J9"/>
    <mergeCell ref="B18:D18"/>
    <mergeCell ref="E18:J18"/>
    <mergeCell ref="B12:C12"/>
    <mergeCell ref="D12:J12"/>
    <mergeCell ref="B13:C13"/>
    <mergeCell ref="D13:J13"/>
    <mergeCell ref="B14:C14"/>
    <mergeCell ref="D14:J14"/>
    <mergeCell ref="A16:C16"/>
    <mergeCell ref="B17:D17"/>
    <mergeCell ref="E17:J17"/>
    <mergeCell ref="B19:D19"/>
    <mergeCell ref="E19:J19"/>
    <mergeCell ref="B20:D20"/>
    <mergeCell ref="E20:J20"/>
    <mergeCell ref="B21:D21"/>
    <mergeCell ref="E21:J21"/>
    <mergeCell ref="A23:J25"/>
    <mergeCell ref="A35:D35"/>
    <mergeCell ref="G35:J35"/>
    <mergeCell ref="A36:D36"/>
    <mergeCell ref="E36:F36"/>
    <mergeCell ref="G36:J36"/>
    <mergeCell ref="A29:C29"/>
    <mergeCell ref="A37:D37"/>
    <mergeCell ref="G37:J37"/>
    <mergeCell ref="A41:D41"/>
    <mergeCell ref="G41:J41"/>
    <mergeCell ref="A42:D42"/>
    <mergeCell ref="G42:J42"/>
    <mergeCell ref="A43:D43"/>
    <mergeCell ref="G43:J43"/>
    <mergeCell ref="A44:D44"/>
    <mergeCell ref="G44:J44"/>
    <mergeCell ref="A45:D45"/>
    <mergeCell ref="G45:J45"/>
    <mergeCell ref="A46:D46"/>
    <mergeCell ref="G46:J46"/>
    <mergeCell ref="A47:D47"/>
    <mergeCell ref="G47:J47"/>
    <mergeCell ref="A48:D48"/>
    <mergeCell ref="G48:J48"/>
  </mergeCells>
  <pageMargins left="0.43" right="0.32" top="0.56999999999999995" bottom="0.59"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Zeros="0" workbookViewId="0">
      <selection activeCell="A11" sqref="A11:K11"/>
    </sheetView>
  </sheetViews>
  <sheetFormatPr defaultRowHeight="15" x14ac:dyDescent="0.25"/>
  <cols>
    <col min="1" max="1" width="8.5703125" customWidth="1"/>
    <col min="4" max="4" width="1.7109375" customWidth="1"/>
    <col min="5" max="5" width="9.7109375" customWidth="1"/>
    <col min="7" max="7" width="11.28515625" customWidth="1"/>
    <col min="10" max="10" width="7.5703125" customWidth="1"/>
  </cols>
  <sheetData>
    <row r="1" spans="1:11" x14ac:dyDescent="0.25">
      <c r="A1" s="58"/>
      <c r="B1" s="58"/>
      <c r="C1" s="58"/>
      <c r="D1" s="58"/>
      <c r="E1" s="58"/>
      <c r="F1" s="58"/>
      <c r="G1" s="58"/>
      <c r="H1" s="58"/>
      <c r="I1" s="58"/>
      <c r="J1" s="58"/>
      <c r="K1" s="58"/>
    </row>
    <row r="2" spans="1:11" ht="18" x14ac:dyDescent="0.25">
      <c r="A2" s="347" t="s">
        <v>132</v>
      </c>
      <c r="B2" s="347"/>
      <c r="C2" s="347"/>
      <c r="D2" s="347"/>
      <c r="E2" s="347"/>
      <c r="F2" s="347"/>
      <c r="G2" s="347"/>
      <c r="H2" s="347"/>
      <c r="I2" s="347"/>
      <c r="J2" s="347"/>
      <c r="K2" s="347"/>
    </row>
    <row r="3" spans="1:11" x14ac:dyDescent="0.25">
      <c r="A3" s="58"/>
      <c r="B3" s="58"/>
      <c r="C3" s="58"/>
      <c r="D3" s="58"/>
      <c r="E3" s="58"/>
      <c r="F3" s="58"/>
      <c r="G3" s="58"/>
      <c r="H3" s="58"/>
      <c r="I3" s="58"/>
      <c r="J3" s="58"/>
      <c r="K3" s="58"/>
    </row>
    <row r="4" spans="1:11" x14ac:dyDescent="0.25">
      <c r="A4" s="58"/>
      <c r="B4" s="58"/>
      <c r="C4" s="58"/>
      <c r="D4" s="58"/>
      <c r="E4" s="58"/>
      <c r="F4" s="58"/>
      <c r="G4" s="58"/>
      <c r="H4" s="58"/>
      <c r="I4" s="58"/>
      <c r="J4" s="58"/>
      <c r="K4" s="58"/>
    </row>
    <row r="5" spans="1:11" x14ac:dyDescent="0.25">
      <c r="A5" s="58" t="s">
        <v>133</v>
      </c>
      <c r="B5" s="338" t="s">
        <v>134</v>
      </c>
      <c r="C5" s="338"/>
      <c r="D5" s="58" t="s">
        <v>42</v>
      </c>
      <c r="E5" s="354">
        <f>képviselőneve</f>
        <v>0</v>
      </c>
      <c r="F5" s="352"/>
      <c r="G5" s="352"/>
      <c r="H5" s="352"/>
      <c r="I5" s="352"/>
      <c r="J5" s="352"/>
      <c r="K5" s="353"/>
    </row>
    <row r="6" spans="1:11" x14ac:dyDescent="0.25">
      <c r="A6" s="59"/>
      <c r="B6" s="58" t="s">
        <v>135</v>
      </c>
      <c r="C6" s="58"/>
      <c r="D6" s="58" t="s">
        <v>42</v>
      </c>
      <c r="E6" s="354">
        <f>anyjaneve</f>
        <v>0</v>
      </c>
      <c r="F6" s="352"/>
      <c r="G6" s="352"/>
      <c r="H6" s="352"/>
      <c r="I6" s="352"/>
      <c r="J6" s="352"/>
      <c r="K6" s="353"/>
    </row>
    <row r="7" spans="1:11" x14ac:dyDescent="0.25">
      <c r="A7" s="58"/>
      <c r="B7" s="58" t="s">
        <v>136</v>
      </c>
      <c r="C7" s="58"/>
      <c r="D7" s="58" t="s">
        <v>42</v>
      </c>
      <c r="E7" s="354">
        <f>születési_hely_idő</f>
        <v>0</v>
      </c>
      <c r="F7" s="352"/>
      <c r="G7" s="352"/>
      <c r="H7" s="352"/>
      <c r="I7" s="352"/>
      <c r="J7" s="352"/>
      <c r="K7" s="353"/>
    </row>
    <row r="8" spans="1:11" x14ac:dyDescent="0.25">
      <c r="A8" s="58"/>
      <c r="B8" s="338" t="s">
        <v>137</v>
      </c>
      <c r="C8" s="338"/>
      <c r="D8" s="58" t="s">
        <v>42</v>
      </c>
      <c r="E8" s="354">
        <f>lakcím</f>
        <v>0</v>
      </c>
      <c r="F8" s="352"/>
      <c r="G8" s="352"/>
      <c r="H8" s="352"/>
      <c r="I8" s="352"/>
      <c r="J8" s="352"/>
      <c r="K8" s="353"/>
    </row>
    <row r="9" spans="1:11" x14ac:dyDescent="0.25">
      <c r="A9" s="58"/>
      <c r="B9" s="58"/>
      <c r="C9" s="58"/>
      <c r="D9" s="58"/>
      <c r="E9" s="58"/>
      <c r="F9" s="58"/>
      <c r="G9" s="58"/>
      <c r="H9" s="58"/>
      <c r="I9" s="58"/>
      <c r="J9" s="58"/>
      <c r="K9" s="58"/>
    </row>
    <row r="10" spans="1:11" x14ac:dyDescent="0.25">
      <c r="A10" s="338" t="s">
        <v>138</v>
      </c>
      <c r="B10" s="338"/>
      <c r="C10" s="338"/>
      <c r="D10" s="338"/>
      <c r="E10" s="338"/>
      <c r="F10" s="338"/>
      <c r="G10" s="338"/>
      <c r="H10" s="360">
        <f>szerződőneve</f>
        <v>0</v>
      </c>
      <c r="I10" s="361"/>
      <c r="J10" s="361"/>
      <c r="K10" s="362"/>
    </row>
    <row r="11" spans="1:11" ht="15" customHeight="1" x14ac:dyDescent="0.25">
      <c r="A11" s="341" t="s">
        <v>193</v>
      </c>
      <c r="B11" s="341"/>
      <c r="C11" s="341"/>
      <c r="D11" s="341"/>
      <c r="E11" s="341"/>
      <c r="F11" s="341"/>
      <c r="G11" s="341"/>
      <c r="H11" s="341"/>
      <c r="I11" s="341"/>
      <c r="J11" s="341"/>
      <c r="K11" s="341"/>
    </row>
    <row r="12" spans="1:11" ht="14.25" customHeight="1" x14ac:dyDescent="0.25">
      <c r="A12" s="341" t="s">
        <v>139</v>
      </c>
      <c r="B12" s="341"/>
      <c r="C12" s="341"/>
      <c r="D12" s="341"/>
      <c r="E12" s="341"/>
      <c r="F12" s="364">
        <f>szerződőneve</f>
        <v>0</v>
      </c>
      <c r="G12" s="365"/>
      <c r="H12" s="365"/>
      <c r="I12" s="365"/>
      <c r="J12" s="365"/>
      <c r="K12" s="366"/>
    </row>
    <row r="13" spans="1:11" x14ac:dyDescent="0.25">
      <c r="A13" s="341" t="s">
        <v>140</v>
      </c>
      <c r="B13" s="341"/>
      <c r="C13" s="341"/>
      <c r="D13" s="341"/>
      <c r="E13" s="341"/>
      <c r="F13" s="341"/>
      <c r="G13" s="341"/>
      <c r="H13" s="341"/>
      <c r="I13" s="341"/>
      <c r="J13" s="341"/>
      <c r="K13" s="341"/>
    </row>
    <row r="14" spans="1:11" x14ac:dyDescent="0.25">
      <c r="A14" s="341"/>
      <c r="B14" s="341"/>
      <c r="C14" s="341"/>
      <c r="D14" s="341"/>
      <c r="E14" s="341"/>
      <c r="F14" s="341"/>
      <c r="G14" s="341"/>
      <c r="H14" s="341"/>
      <c r="I14" s="341"/>
      <c r="J14" s="341"/>
      <c r="K14" s="341"/>
    </row>
    <row r="15" spans="1:11" x14ac:dyDescent="0.25">
      <c r="A15" s="58"/>
      <c r="B15" s="58"/>
      <c r="C15" s="58"/>
      <c r="D15" s="58"/>
      <c r="E15" s="58"/>
      <c r="F15" s="58"/>
      <c r="G15" s="58"/>
      <c r="H15" s="58"/>
      <c r="I15" s="58"/>
      <c r="J15" s="58"/>
      <c r="K15" s="58"/>
    </row>
    <row r="17" spans="1:11" ht="9" customHeight="1" x14ac:dyDescent="0.25">
      <c r="A17" s="341" t="s">
        <v>141</v>
      </c>
      <c r="B17" s="341"/>
      <c r="C17" s="341"/>
      <c r="D17" s="341"/>
      <c r="E17" s="341"/>
      <c r="F17" s="341"/>
      <c r="G17" s="341"/>
      <c r="H17" s="341"/>
      <c r="I17" s="341"/>
      <c r="J17" s="341"/>
      <c r="K17" s="341"/>
    </row>
    <row r="18" spans="1:11" ht="9" customHeight="1" x14ac:dyDescent="0.25">
      <c r="A18" s="341"/>
      <c r="B18" s="341"/>
      <c r="C18" s="341"/>
      <c r="D18" s="341"/>
      <c r="E18" s="341"/>
      <c r="F18" s="341"/>
      <c r="G18" s="341"/>
      <c r="H18" s="341"/>
      <c r="I18" s="341"/>
      <c r="J18" s="341"/>
      <c r="K18" s="341"/>
    </row>
    <row r="19" spans="1:11" ht="9" customHeight="1" x14ac:dyDescent="0.25">
      <c r="A19" s="341"/>
      <c r="B19" s="341"/>
      <c r="C19" s="341"/>
      <c r="D19" s="341"/>
      <c r="E19" s="341"/>
      <c r="F19" s="341"/>
      <c r="G19" s="341"/>
      <c r="H19" s="341"/>
      <c r="I19" s="341"/>
      <c r="J19" s="341"/>
      <c r="K19" s="341"/>
    </row>
    <row r="20" spans="1:11" ht="9" customHeight="1" x14ac:dyDescent="0.25">
      <c r="A20" s="341"/>
      <c r="B20" s="341"/>
      <c r="C20" s="341"/>
      <c r="D20" s="341"/>
      <c r="E20" s="341"/>
      <c r="F20" s="341"/>
      <c r="G20" s="341"/>
      <c r="H20" s="341"/>
      <c r="I20" s="341"/>
      <c r="J20" s="341"/>
      <c r="K20" s="341"/>
    </row>
    <row r="21" spans="1:11" ht="9" customHeight="1" x14ac:dyDescent="0.25">
      <c r="A21" s="341"/>
      <c r="B21" s="341"/>
      <c r="C21" s="341"/>
      <c r="D21" s="341"/>
      <c r="E21" s="341"/>
      <c r="F21" s="341"/>
      <c r="G21" s="341"/>
      <c r="H21" s="341"/>
      <c r="I21" s="341"/>
      <c r="J21" s="341"/>
      <c r="K21" s="341"/>
    </row>
    <row r="22" spans="1:11" ht="9" customHeight="1" x14ac:dyDescent="0.25">
      <c r="A22" s="341"/>
      <c r="B22" s="341"/>
      <c r="C22" s="341"/>
      <c r="D22" s="341"/>
      <c r="E22" s="341"/>
      <c r="F22" s="341"/>
      <c r="G22" s="341"/>
      <c r="H22" s="341"/>
      <c r="I22" s="341"/>
      <c r="J22" s="341"/>
      <c r="K22" s="341"/>
    </row>
    <row r="23" spans="1:11" ht="9" customHeight="1" x14ac:dyDescent="0.25">
      <c r="A23" s="341"/>
      <c r="B23" s="341"/>
      <c r="C23" s="341"/>
      <c r="D23" s="341"/>
      <c r="E23" s="341"/>
      <c r="F23" s="341"/>
      <c r="G23" s="341"/>
      <c r="H23" s="341"/>
      <c r="I23" s="341"/>
      <c r="J23" s="341"/>
      <c r="K23" s="341"/>
    </row>
    <row r="26" spans="1:11" x14ac:dyDescent="0.25">
      <c r="A26" s="341" t="s">
        <v>142</v>
      </c>
      <c r="B26" s="341"/>
      <c r="C26" s="341"/>
      <c r="D26" s="341"/>
      <c r="E26" s="341"/>
      <c r="F26" s="341"/>
      <c r="G26" s="341"/>
      <c r="H26" s="341"/>
      <c r="I26" s="341"/>
      <c r="J26" s="341"/>
      <c r="K26" s="341"/>
    </row>
    <row r="27" spans="1:11" x14ac:dyDescent="0.25">
      <c r="A27" s="341"/>
      <c r="B27" s="341"/>
      <c r="C27" s="341"/>
      <c r="D27" s="341"/>
      <c r="E27" s="341"/>
      <c r="F27" s="341"/>
      <c r="G27" s="341"/>
      <c r="H27" s="341"/>
      <c r="I27" s="341"/>
      <c r="J27" s="341"/>
      <c r="K27" s="341"/>
    </row>
    <row r="28" spans="1:11" x14ac:dyDescent="0.25">
      <c r="A28" s="341"/>
      <c r="B28" s="341"/>
      <c r="C28" s="341"/>
      <c r="D28" s="341"/>
      <c r="E28" s="341"/>
      <c r="F28" s="341"/>
      <c r="G28" s="341"/>
      <c r="H28" s="341"/>
      <c r="I28" s="341"/>
      <c r="J28" s="341"/>
      <c r="K28" s="341"/>
    </row>
    <row r="29" spans="1:11" ht="27.75" customHeight="1" x14ac:dyDescent="0.25">
      <c r="A29" s="341"/>
      <c r="B29" s="341"/>
      <c r="C29" s="341"/>
      <c r="D29" s="341"/>
      <c r="E29" s="341"/>
      <c r="F29" s="341"/>
      <c r="G29" s="341"/>
      <c r="H29" s="341"/>
      <c r="I29" s="341"/>
      <c r="J29" s="341"/>
      <c r="K29" s="341"/>
    </row>
    <row r="33" spans="1:10" x14ac:dyDescent="0.25">
      <c r="A33" s="292" t="s">
        <v>127</v>
      </c>
      <c r="B33" s="292"/>
      <c r="C33" s="292"/>
      <c r="D33" s="85" t="s">
        <v>185</v>
      </c>
      <c r="E33" s="85"/>
      <c r="F33" s="85"/>
      <c r="G33" s="85" t="s">
        <v>128</v>
      </c>
      <c r="H33" s="86" t="s">
        <v>129</v>
      </c>
    </row>
    <row r="37" spans="1:10" x14ac:dyDescent="0.25">
      <c r="H37" s="363"/>
      <c r="I37" s="363"/>
      <c r="J37" s="363"/>
    </row>
    <row r="38" spans="1:10" x14ac:dyDescent="0.25">
      <c r="H38" s="170" t="s">
        <v>143</v>
      </c>
      <c r="I38" s="170"/>
      <c r="J38" s="170"/>
    </row>
    <row r="39" spans="1:10" ht="15.75" x14ac:dyDescent="0.25">
      <c r="A39" s="60" t="s">
        <v>144</v>
      </c>
    </row>
    <row r="40" spans="1:10" x14ac:dyDescent="0.25">
      <c r="A40" s="61">
        <v>1</v>
      </c>
      <c r="G40" s="61">
        <v>2</v>
      </c>
    </row>
    <row r="41" spans="1:10" ht="23.1" customHeight="1" x14ac:dyDescent="0.25">
      <c r="A41" s="293"/>
      <c r="B41" s="293"/>
      <c r="C41" s="293"/>
      <c r="D41" s="293"/>
      <c r="E41" s="293"/>
      <c r="G41" s="293"/>
      <c r="H41" s="293"/>
      <c r="I41" s="293"/>
      <c r="J41" s="293"/>
    </row>
    <row r="42" spans="1:10" x14ac:dyDescent="0.25">
      <c r="A42" s="170" t="s">
        <v>134</v>
      </c>
      <c r="B42" s="170"/>
      <c r="C42" s="170"/>
      <c r="D42" s="170"/>
      <c r="E42" s="170"/>
      <c r="G42" s="170" t="s">
        <v>134</v>
      </c>
      <c r="H42" s="170"/>
      <c r="I42" s="170"/>
      <c r="J42" s="170"/>
    </row>
    <row r="43" spans="1:10" ht="23.1" customHeight="1" x14ac:dyDescent="0.25">
      <c r="A43" s="293"/>
      <c r="B43" s="293"/>
      <c r="C43" s="293"/>
      <c r="D43" s="293"/>
      <c r="E43" s="293"/>
      <c r="G43" s="293"/>
      <c r="H43" s="293"/>
      <c r="I43" s="293"/>
      <c r="J43" s="293"/>
    </row>
    <row r="44" spans="1:10" x14ac:dyDescent="0.25">
      <c r="A44" s="170" t="s">
        <v>137</v>
      </c>
      <c r="B44" s="170"/>
      <c r="C44" s="170"/>
      <c r="D44" s="170"/>
      <c r="E44" s="170"/>
      <c r="G44" s="170" t="s">
        <v>137</v>
      </c>
      <c r="H44" s="170"/>
      <c r="I44" s="170"/>
      <c r="J44" s="170"/>
    </row>
    <row r="45" spans="1:10" ht="23.1" customHeight="1" x14ac:dyDescent="0.25">
      <c r="A45" s="293"/>
      <c r="B45" s="293"/>
      <c r="C45" s="293"/>
      <c r="D45" s="293"/>
      <c r="E45" s="293"/>
      <c r="G45" s="293"/>
      <c r="H45" s="293"/>
      <c r="I45" s="293"/>
      <c r="J45" s="293"/>
    </row>
    <row r="46" spans="1:10" x14ac:dyDescent="0.25">
      <c r="A46" s="170" t="s">
        <v>145</v>
      </c>
      <c r="B46" s="170"/>
      <c r="C46" s="170"/>
      <c r="D46" s="170"/>
      <c r="E46" s="170"/>
      <c r="G46" s="170" t="s">
        <v>145</v>
      </c>
      <c r="H46" s="170"/>
      <c r="I46" s="170"/>
      <c r="J46" s="170"/>
    </row>
    <row r="47" spans="1:10" ht="23.1" customHeight="1" x14ac:dyDescent="0.25">
      <c r="A47" s="293"/>
      <c r="B47" s="293"/>
      <c r="C47" s="293"/>
      <c r="D47" s="293"/>
      <c r="E47" s="293"/>
      <c r="G47" s="293"/>
      <c r="H47" s="293"/>
      <c r="I47" s="293"/>
      <c r="J47" s="293"/>
    </row>
    <row r="48" spans="1:10" x14ac:dyDescent="0.25">
      <c r="A48" s="285" t="s">
        <v>146</v>
      </c>
      <c r="B48" s="285"/>
      <c r="C48" s="285"/>
      <c r="D48" s="285"/>
      <c r="E48" s="285"/>
      <c r="G48" s="285" t="s">
        <v>146</v>
      </c>
      <c r="H48" s="285"/>
      <c r="I48" s="285"/>
      <c r="J48" s="285"/>
    </row>
  </sheetData>
  <sheetProtection algorithmName="SHA-512" hashValue="gbHEKO9mJ/hXQWgL7nd/++wBmDGHZm8aDTXXzNpSXy8NuK8a4wAamq7ElFwCvOmfqgFKToJVNekprqvWoeP0Ug==" saltValue="3Nqp58vWhdwVH+o4WwSNTw==" spinCount="100000" sheet="1" objects="1" scenarios="1"/>
  <mergeCells count="34">
    <mergeCell ref="A13:K14"/>
    <mergeCell ref="A2:K2"/>
    <mergeCell ref="B5:C5"/>
    <mergeCell ref="B8:C8"/>
    <mergeCell ref="E5:K5"/>
    <mergeCell ref="E6:K6"/>
    <mergeCell ref="A10:G10"/>
    <mergeCell ref="H10:K10"/>
    <mergeCell ref="A11:K11"/>
    <mergeCell ref="A12:E12"/>
    <mergeCell ref="F12:K12"/>
    <mergeCell ref="E7:K7"/>
    <mergeCell ref="E8:K8"/>
    <mergeCell ref="G43:J43"/>
    <mergeCell ref="A17:K23"/>
    <mergeCell ref="A26:K29"/>
    <mergeCell ref="H37:J37"/>
    <mergeCell ref="H38:J38"/>
    <mergeCell ref="A47:E47"/>
    <mergeCell ref="G47:J47"/>
    <mergeCell ref="A48:E48"/>
    <mergeCell ref="G48:J48"/>
    <mergeCell ref="A33:C33"/>
    <mergeCell ref="A44:E44"/>
    <mergeCell ref="G44:J44"/>
    <mergeCell ref="A45:E45"/>
    <mergeCell ref="G45:J45"/>
    <mergeCell ref="A46:E46"/>
    <mergeCell ref="G46:J46"/>
    <mergeCell ref="A41:E41"/>
    <mergeCell ref="G41:J41"/>
    <mergeCell ref="A42:E42"/>
    <mergeCell ref="G42:J42"/>
    <mergeCell ref="A43:E43"/>
  </mergeCells>
  <pageMargins left="0.45" right="0.3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42</vt:i4>
      </vt:variant>
    </vt:vector>
  </HeadingPairs>
  <TitlesOfParts>
    <vt:vector size="50" baseType="lpstr">
      <vt:lpstr>Adategyeztető </vt:lpstr>
      <vt:lpstr>Szerződés</vt:lpstr>
      <vt:lpstr>Adatlap</vt:lpstr>
      <vt:lpstr>Műszaki_Átadás-Átvétel</vt:lpstr>
      <vt:lpstr>Felmérésilap_Bekötésre-Átkötés</vt:lpstr>
      <vt:lpstr>MGSZ_Meghatalmazás</vt:lpstr>
      <vt:lpstr>CÉG_Meghatalmazás</vt:lpstr>
      <vt:lpstr>CÉG_Kézfizető_kezesi</vt:lpstr>
      <vt:lpstr>adóazonosító_jel</vt:lpstr>
      <vt:lpstr>adószám</vt:lpstr>
      <vt:lpstr>anyjaneve</vt:lpstr>
      <vt:lpstr>Cégjegyzék_szám</vt:lpstr>
      <vt:lpstr>e_mail_címe</vt:lpstr>
      <vt:lpstr>értesítendő_név1</vt:lpstr>
      <vt:lpstr>értesítendő_név2</vt:lpstr>
      <vt:lpstr>értesítendő_név3</vt:lpstr>
      <vt:lpstr>értesítendő_név4</vt:lpstr>
      <vt:lpstr>értesítendő_név5</vt:lpstr>
      <vt:lpstr>értesítendő_név6</vt:lpstr>
      <vt:lpstr>értesítendő_telefonszáma1</vt:lpstr>
      <vt:lpstr>értesítendő_telefonszáma2</vt:lpstr>
      <vt:lpstr>értesítendő_telefonszáma3</vt:lpstr>
      <vt:lpstr>értesítendő_telefonszáma4</vt:lpstr>
      <vt:lpstr>értesítendő_telefonszáma5</vt:lpstr>
      <vt:lpstr>értesítendő_telefonszáma6</vt:lpstr>
      <vt:lpstr>Eseménylista</vt:lpstr>
      <vt:lpstr>fizetési_mód</vt:lpstr>
      <vt:lpstr>fizetési_rendszeresség</vt:lpstr>
      <vt:lpstr>Hol_hallot_rolunk</vt:lpstr>
      <vt:lpstr>képviselőneve</vt:lpstr>
      <vt:lpstr>kód</vt:lpstr>
      <vt:lpstr>kódszám</vt:lpstr>
      <vt:lpstr>központ_típusa</vt:lpstr>
      <vt:lpstr>lakcím</vt:lpstr>
      <vt:lpstr>Levelezési_cím</vt:lpstr>
      <vt:lpstr>meghatalmazott</vt:lpstr>
      <vt:lpstr>Számlázási_cím</vt:lpstr>
      <vt:lpstr>székhelycím</vt:lpstr>
      <vt:lpstr>Személyig._szám</vt:lpstr>
      <vt:lpstr>szerződőneve</vt:lpstr>
      <vt:lpstr>születési_hely_idő</vt:lpstr>
      <vt:lpstr>távfelügyeleti_objektum_címe</vt:lpstr>
      <vt:lpstr>Távfelügyeleti_objektum_jellege</vt:lpstr>
      <vt:lpstr>távfelügyeleti_objektum_neve</vt:lpstr>
      <vt:lpstr>Telepítő_Kód</vt:lpstr>
      <vt:lpstr>telepítő_kódja</vt:lpstr>
      <vt:lpstr>telepítő_név</vt:lpstr>
      <vt:lpstr>telepítő_neve</vt:lpstr>
      <vt:lpstr>védett_objektum_címe</vt:lpstr>
      <vt:lpstr>védett_objektum_jellege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penzugy</dc:creator>
  <cp:lastModifiedBy>ugyfelszolgalat03</cp:lastModifiedBy>
  <cp:lastPrinted>2021-07-08T10:34:41Z</cp:lastPrinted>
  <dcterms:created xsi:type="dcterms:W3CDTF">2013-12-03T09:29:39Z</dcterms:created>
  <dcterms:modified xsi:type="dcterms:W3CDTF">2023-02-07T07:30:27Z</dcterms:modified>
</cp:coreProperties>
</file>